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55" windowHeight="8955" activeTab="1"/>
  </bookViews>
  <sheets>
    <sheet name="WS2006Sun11.20am" sheetId="1" r:id="rId1"/>
    <sheet name="WS2006Sun12.45pm" sheetId="2" r:id="rId2"/>
    <sheet name="WS2006 Sat2.30pm" sheetId="3" r:id="rId3"/>
    <sheet name="WS2006 Sat 12.45pm" sheetId="4" r:id="rId4"/>
    <sheet name="WS2006 Sat11am" sheetId="5" r:id="rId5"/>
  </sheets>
  <externalReferences>
    <externalReference r:id="rId8"/>
  </externalReferences>
  <definedNames>
    <definedName name="_xlnm.Print_Area" localSheetId="3">'WS2006 Sat 12.45pm'!$A$1:$Y$62</definedName>
    <definedName name="_xlnm.Print_Area" localSheetId="4">'WS2006 Sat11am'!$A$1:$Y$57</definedName>
    <definedName name="_xlnm.Print_Area" localSheetId="2">'WS2006 Sat2.30pm'!$A$1:$X$31</definedName>
    <definedName name="_xlnm.Print_Area" localSheetId="0">'WS2006Sun11.20am'!$A$1:$Y$26</definedName>
    <definedName name="_xlnm.Print_Area" localSheetId="1">'WS2006Sun12.45pm'!$A$1:$X$51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<sst xmlns="http://schemas.openxmlformats.org/spreadsheetml/2006/main" count="845" uniqueCount="226">
  <si>
    <t>Winter Series 2006-2007</t>
  </si>
  <si>
    <t>Number</t>
  </si>
  <si>
    <t>no. races held in series</t>
  </si>
  <si>
    <t>enter number in BK1</t>
  </si>
  <si>
    <t>Saturday 11am</t>
  </si>
  <si>
    <t xml:space="preserve"> General Handicap</t>
  </si>
  <si>
    <t>Position</t>
  </si>
  <si>
    <t>of</t>
  </si>
  <si>
    <t>2/3*no races (rounded down)</t>
  </si>
  <si>
    <t>races</t>
  </si>
  <si>
    <t>Points</t>
  </si>
  <si>
    <t>Boat</t>
  </si>
  <si>
    <t>Sail</t>
  </si>
  <si>
    <t>Class</t>
  </si>
  <si>
    <t>P</t>
  </si>
  <si>
    <t>entered</t>
  </si>
  <si>
    <t>total</t>
  </si>
  <si>
    <t>highest single entry</t>
  </si>
  <si>
    <t>enter number in BK4</t>
  </si>
  <si>
    <t>Helm</t>
  </si>
  <si>
    <t>class</t>
  </si>
  <si>
    <t>number</t>
  </si>
  <si>
    <t>Handicap</t>
  </si>
  <si>
    <t>H</t>
  </si>
  <si>
    <t>Tim</t>
  </si>
  <si>
    <t>O'Toole</t>
  </si>
  <si>
    <t>Solo</t>
  </si>
  <si>
    <t>Gareth</t>
  </si>
  <si>
    <t>Robinson</t>
  </si>
  <si>
    <t>RS200</t>
  </si>
  <si>
    <t>Ian</t>
  </si>
  <si>
    <t>Houston</t>
  </si>
  <si>
    <t>Bob</t>
  </si>
  <si>
    <t>Scott</t>
  </si>
  <si>
    <t>ByteC11</t>
  </si>
  <si>
    <t>Peter</t>
  </si>
  <si>
    <t>Hetherington</t>
  </si>
  <si>
    <t>Simon</t>
  </si>
  <si>
    <t>Pritchard</t>
  </si>
  <si>
    <t>Laser</t>
  </si>
  <si>
    <t>David</t>
  </si>
  <si>
    <t>Glover</t>
  </si>
  <si>
    <t>Colin</t>
  </si>
  <si>
    <t>Dobner</t>
  </si>
  <si>
    <t>Trevor</t>
  </si>
  <si>
    <t>Rawlins</t>
  </si>
  <si>
    <t>Ray</t>
  </si>
  <si>
    <t>Sellings</t>
  </si>
  <si>
    <t>Alex</t>
  </si>
  <si>
    <t>Torok</t>
  </si>
  <si>
    <t>Clive</t>
  </si>
  <si>
    <t>Chapman</t>
  </si>
  <si>
    <t>Comet</t>
  </si>
  <si>
    <t>Hartland</t>
  </si>
  <si>
    <t>Gomersall</t>
  </si>
  <si>
    <t>Andy</t>
  </si>
  <si>
    <t>Bennett</t>
  </si>
  <si>
    <t>Ewan</t>
  </si>
  <si>
    <t>Thomson</t>
  </si>
  <si>
    <t>Bowdler</t>
  </si>
  <si>
    <t>Friend</t>
  </si>
  <si>
    <t>Don</t>
  </si>
  <si>
    <t>Archer</t>
  </si>
  <si>
    <t>Enterprise</t>
  </si>
  <si>
    <t>Julie</t>
  </si>
  <si>
    <t>Harrison</t>
  </si>
  <si>
    <t>Dave</t>
  </si>
  <si>
    <t>Waltham</t>
  </si>
  <si>
    <t xml:space="preserve">Comet </t>
  </si>
  <si>
    <t>Julian</t>
  </si>
  <si>
    <t>Wray</t>
  </si>
  <si>
    <t>Derek</t>
  </si>
  <si>
    <t>Goodway</t>
  </si>
  <si>
    <t>John</t>
  </si>
  <si>
    <t>Dean</t>
  </si>
  <si>
    <t>Arthur</t>
  </si>
  <si>
    <t>Ingoldsby</t>
  </si>
  <si>
    <t>Joe</t>
  </si>
  <si>
    <t>Rycroft</t>
  </si>
  <si>
    <t>Ed</t>
  </si>
  <si>
    <t>Chaplin</t>
  </si>
  <si>
    <t>Jezz</t>
  </si>
  <si>
    <t>Whatmore</t>
  </si>
  <si>
    <t>Laser2000</t>
  </si>
  <si>
    <t>Oliver</t>
  </si>
  <si>
    <t>Halford</t>
  </si>
  <si>
    <t>Dadds</t>
  </si>
  <si>
    <t>4.11.06</t>
  </si>
  <si>
    <t>11.11.06</t>
  </si>
  <si>
    <t>18.11.06</t>
  </si>
  <si>
    <t>25.11.06</t>
  </si>
  <si>
    <t>2.12.06</t>
  </si>
  <si>
    <t>9.12.06</t>
  </si>
  <si>
    <t>16.12.06</t>
  </si>
  <si>
    <t>Andrew</t>
  </si>
  <si>
    <t>Lewis</t>
  </si>
  <si>
    <t>Lambert</t>
  </si>
  <si>
    <t>Jonathan</t>
  </si>
  <si>
    <t>Jowett</t>
  </si>
  <si>
    <t>Derrick</t>
  </si>
  <si>
    <t>Carveth</t>
  </si>
  <si>
    <t>James</t>
  </si>
  <si>
    <t>Stobbart</t>
  </si>
  <si>
    <t>Pepper</t>
  </si>
  <si>
    <t>Blaze</t>
  </si>
  <si>
    <t>McGuire</t>
  </si>
  <si>
    <t>Tony</t>
  </si>
  <si>
    <t>Cook</t>
  </si>
  <si>
    <t>Paul</t>
  </si>
  <si>
    <t>Kettle</t>
  </si>
  <si>
    <t>Gates</t>
  </si>
  <si>
    <t>Gull</t>
  </si>
  <si>
    <t>Rick</t>
  </si>
  <si>
    <t>Smith</t>
  </si>
  <si>
    <t>Lightning</t>
  </si>
  <si>
    <t>Saturday 2.30pm</t>
  </si>
  <si>
    <t>Personal Handicap</t>
  </si>
  <si>
    <t>No race</t>
  </si>
  <si>
    <t>Alan</t>
  </si>
  <si>
    <t>Paxman</t>
  </si>
  <si>
    <t>Steve</t>
  </si>
  <si>
    <t>Best 10 of 16 races to score. No entries = 22  points</t>
  </si>
  <si>
    <t>Nick</t>
  </si>
  <si>
    <t>Warren</t>
  </si>
  <si>
    <t>Sue</t>
  </si>
  <si>
    <t>Antonelli</t>
  </si>
  <si>
    <t xml:space="preserve">Martin </t>
  </si>
  <si>
    <t>Vinson</t>
  </si>
  <si>
    <t>Fiona</t>
  </si>
  <si>
    <t>Hall</t>
  </si>
  <si>
    <t>Rickards</t>
  </si>
  <si>
    <t>Vanda</t>
  </si>
  <si>
    <t>Young</t>
  </si>
  <si>
    <t>Charlie</t>
  </si>
  <si>
    <t>Muir-Sands</t>
  </si>
  <si>
    <t xml:space="preserve">Duncan </t>
  </si>
  <si>
    <t>Hedley</t>
  </si>
  <si>
    <t>Chris</t>
  </si>
  <si>
    <t>Huckin</t>
  </si>
  <si>
    <t>LaserVago</t>
  </si>
  <si>
    <t>Patch</t>
  </si>
  <si>
    <t>Fillery</t>
  </si>
  <si>
    <t>Gerry</t>
  </si>
  <si>
    <t>Emes</t>
  </si>
  <si>
    <t>Keith</t>
  </si>
  <si>
    <t>Gannon</t>
  </si>
  <si>
    <t>Thomas</t>
  </si>
  <si>
    <t>Harcombe(Y)</t>
  </si>
  <si>
    <t>Laser4.7</t>
  </si>
  <si>
    <t>Harcombe</t>
  </si>
  <si>
    <t>Sunday 11.20am</t>
  </si>
  <si>
    <t>Muir</t>
  </si>
  <si>
    <t>Eddie</t>
  </si>
  <si>
    <t>Pope</t>
  </si>
  <si>
    <t>Byte</t>
  </si>
  <si>
    <t>Toby</t>
  </si>
  <si>
    <t>Bayliss</t>
  </si>
  <si>
    <t xml:space="preserve">Steve </t>
  </si>
  <si>
    <t>Drewett</t>
  </si>
  <si>
    <t>Harry</t>
  </si>
  <si>
    <t>Cassar</t>
  </si>
  <si>
    <t>Best 9 of 14 races to score. No entries = 20 points</t>
  </si>
  <si>
    <t>No Race</t>
  </si>
  <si>
    <t>Malcolm</t>
  </si>
  <si>
    <t>Underwood</t>
  </si>
  <si>
    <t>Mirror</t>
  </si>
  <si>
    <t>Nigel</t>
  </si>
  <si>
    <t>Taylor</t>
  </si>
  <si>
    <t>Roy</t>
  </si>
  <si>
    <t>Holden</t>
  </si>
  <si>
    <t>Campion-Bye</t>
  </si>
  <si>
    <t xml:space="preserve">Norman </t>
  </si>
  <si>
    <t>Johnson</t>
  </si>
  <si>
    <t>Vareo</t>
  </si>
  <si>
    <t>Adam</t>
  </si>
  <si>
    <t>R James</t>
  </si>
  <si>
    <t>Mike</t>
  </si>
  <si>
    <t>Osborne</t>
  </si>
  <si>
    <t>Jo</t>
  </si>
  <si>
    <t>Lloyd</t>
  </si>
  <si>
    <t>Nutt</t>
  </si>
  <si>
    <t>Ann</t>
  </si>
  <si>
    <t>McHale</t>
  </si>
  <si>
    <t>Topper</t>
  </si>
  <si>
    <t>Best 6 of 9 races to score. No entries = 11  points</t>
  </si>
  <si>
    <t>Blanchfield</t>
  </si>
  <si>
    <t>Lasr</t>
  </si>
  <si>
    <t>Winter Series 2006/2007</t>
  </si>
  <si>
    <t>Sunday</t>
  </si>
  <si>
    <t>Gen Hcap</t>
  </si>
  <si>
    <t>Best 10 of 15 races to score. No entries = 24 points</t>
  </si>
  <si>
    <t xml:space="preserve">Personal </t>
  </si>
  <si>
    <t>Richard</t>
  </si>
  <si>
    <t>Cambrook</t>
  </si>
  <si>
    <t>Hurn</t>
  </si>
  <si>
    <t>Carter</t>
  </si>
  <si>
    <t>RS2OO</t>
  </si>
  <si>
    <t>Jones</t>
  </si>
  <si>
    <t>Radial</t>
  </si>
  <si>
    <t>Thorning</t>
  </si>
  <si>
    <t>Champ</t>
  </si>
  <si>
    <t>Martin</t>
  </si>
  <si>
    <t>laser</t>
  </si>
  <si>
    <t>Wilson</t>
  </si>
  <si>
    <t>Rigg</t>
  </si>
  <si>
    <t>Hore</t>
  </si>
  <si>
    <t>Hinton</t>
  </si>
  <si>
    <t>Ent</t>
  </si>
  <si>
    <t>S</t>
  </si>
  <si>
    <t>McGure</t>
  </si>
  <si>
    <t>Cassal</t>
  </si>
  <si>
    <t>Muir Sands</t>
  </si>
  <si>
    <t>Geoff</t>
  </si>
  <si>
    <t>Cherry</t>
  </si>
  <si>
    <t>Stephen</t>
  </si>
  <si>
    <t>Blackman</t>
  </si>
  <si>
    <t>Brett</t>
  </si>
  <si>
    <t>Olliff</t>
  </si>
  <si>
    <t>Richards</t>
  </si>
  <si>
    <t>No Series. No entry = 9points</t>
  </si>
  <si>
    <t>Bone</t>
  </si>
  <si>
    <t>GP14</t>
  </si>
  <si>
    <t>NOT ENOUGH RACES TO CONSTITUTE A SERIES</t>
  </si>
  <si>
    <t>General Handicap</t>
  </si>
  <si>
    <t>12.45pm</t>
  </si>
  <si>
    <t>Saturday 12.45pm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</si>
</sst>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dd/mm"/>
    <numFmt numFmtId="166" formatCode="m/d"/>
    <numFmt numFmtId="167" formatCode="[$-809]dd\ mmmm\ yyyy"/>
    <numFmt numFmtId="168" formatCode="d\.m\.yy;@"/>
    <numFmt numFmtId="169" formatCode="&quot;£ &quot;#,##0;\-&quot;£ &quot;#,##0"/>
    <numFmt numFmtId="170" formatCode="&quot;£ &quot;#,##0;[Red]\-&quot;£ &quot;#,##0"/>
    <numFmt numFmtId="171" formatCode="&quot;£ &quot;#,##0.00;\-&quot;£ &quot;#,##0.00"/>
    <numFmt numFmtId="172" formatCode="&quot;£ &quot;#,##0.00;[Red]\-&quot;£ &quot;#,##0.00"/>
    <numFmt numFmtId="173" formatCode="_-&quot;£ &quot;* #,##0_-;\-&quot;£ &quot;* #,##0_-;_-&quot;£ &quot;* &quot;-&quot;_-;_-@_-"/>
    <numFmt numFmtId="174" formatCode="_-&quot;£ &quot;* #,##0.00_-;\-&quot;£ &quot;* #,##0.00_-;_-&quot;£ &quot;* &quot;-&quot;??_-;_-@_-"/>
    <numFmt numFmtId="175" formatCode="d/m/yyyy"/>
  </numFmts>
  <fonts count="9">
    <font>
      <sz val="10"/>
      <name val="Arial"/>
      <family val="0"/>
    </font>
    <font>
      <u val="single"/>
      <sz val="10.45"/>
      <color indexed="36"/>
      <name val="Arial"/>
      <family val="0"/>
    </font>
    <font>
      <u val="single"/>
      <sz val="10.45"/>
      <color indexed="12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sz val="11"/>
      <name val="Arial"/>
      <family val="2"/>
    </font>
    <font>
      <b/>
      <i/>
      <sz val="12"/>
      <name val="Arial"/>
      <family val="2"/>
    </font>
    <font>
      <sz val="14"/>
      <color indexed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21" applyNumberFormat="1" applyFont="1" applyAlignment="1">
      <alignment/>
      <protection/>
    </xf>
    <xf numFmtId="0" fontId="4" fillId="0" borderId="0" xfId="21" applyNumberFormat="1" applyFont="1" applyAlignment="1">
      <alignment horizontal="left"/>
      <protection/>
    </xf>
    <xf numFmtId="0" fontId="4" fillId="0" borderId="0" xfId="21" applyNumberFormat="1" applyFont="1" applyAlignment="1" quotePrefix="1">
      <alignment horizontal="left"/>
      <protection/>
    </xf>
    <xf numFmtId="0" fontId="0" fillId="0" borderId="1" xfId="21" applyNumberFormat="1" applyFont="1" applyBorder="1" applyAlignment="1">
      <alignment/>
      <protection/>
    </xf>
    <xf numFmtId="168" fontId="0" fillId="0" borderId="2" xfId="21" applyNumberFormat="1" applyFont="1">
      <alignment/>
      <protection/>
    </xf>
    <xf numFmtId="0" fontId="5" fillId="0" borderId="2" xfId="21" applyNumberFormat="1" applyFont="1">
      <alignment/>
      <protection/>
    </xf>
    <xf numFmtId="0" fontId="0" fillId="0" borderId="2" xfId="21" applyNumberFormat="1" applyFont="1" applyAlignment="1" quotePrefix="1">
      <alignment horizontal="left"/>
      <protection/>
    </xf>
    <xf numFmtId="0" fontId="0" fillId="2" borderId="0" xfId="21" applyNumberFormat="1" applyFont="1" applyFill="1" applyAlignment="1">
      <alignment/>
      <protection/>
    </xf>
    <xf numFmtId="14" fontId="0" fillId="0" borderId="0" xfId="21" applyNumberFormat="1" applyFont="1" applyAlignment="1">
      <alignment/>
      <protection/>
    </xf>
    <xf numFmtId="20" fontId="4" fillId="0" borderId="0" xfId="21" applyNumberFormat="1" applyFont="1" applyAlignment="1">
      <alignment/>
      <protection/>
    </xf>
    <xf numFmtId="0" fontId="0" fillId="0" borderId="0" xfId="21" applyNumberFormat="1" applyFont="1" applyFill="1" applyBorder="1">
      <alignment/>
      <protection/>
    </xf>
    <xf numFmtId="0" fontId="0" fillId="0" borderId="0" xfId="21" applyNumberFormat="1" applyFont="1" applyFill="1" applyBorder="1" applyAlignment="1" quotePrefix="1">
      <alignment horizontal="left"/>
      <protection/>
    </xf>
    <xf numFmtId="0" fontId="6" fillId="0" borderId="0" xfId="21" applyNumberFormat="1" applyFont="1" applyAlignment="1" quotePrefix="1">
      <alignment horizontal="left"/>
      <protection/>
    </xf>
    <xf numFmtId="0" fontId="0" fillId="0" borderId="2" xfId="21" applyNumberFormat="1" applyFont="1">
      <alignment/>
      <protection/>
    </xf>
    <xf numFmtId="0" fontId="5" fillId="0" borderId="2" xfId="21" applyNumberFormat="1" applyFont="1" applyAlignment="1">
      <alignment horizontal="left"/>
      <protection/>
    </xf>
    <xf numFmtId="0" fontId="5" fillId="0" borderId="2" xfId="21" applyNumberFormat="1" applyFont="1" applyAlignment="1">
      <alignment/>
      <protection/>
    </xf>
    <xf numFmtId="0" fontId="0" fillId="0" borderId="2" xfId="21" applyNumberFormat="1" applyFont="1" applyAlignment="1">
      <alignment/>
      <protection/>
    </xf>
    <xf numFmtId="0" fontId="0" fillId="0" borderId="0" xfId="21" applyNumberFormat="1" applyFont="1" applyFill="1" applyAlignment="1">
      <alignment/>
      <protection/>
    </xf>
    <xf numFmtId="0" fontId="0" fillId="0" borderId="0" xfId="21" applyNumberFormat="1" applyFont="1" applyAlignment="1" quotePrefix="1">
      <alignment horizontal="left"/>
      <protection/>
    </xf>
    <xf numFmtId="0" fontId="0" fillId="0" borderId="2" xfId="21" applyNumberFormat="1" applyFont="1" applyAlignment="1">
      <alignment/>
      <protection/>
    </xf>
    <xf numFmtId="0" fontId="5" fillId="0" borderId="3" xfId="21" applyNumberFormat="1" applyFont="1" applyBorder="1" applyAlignment="1">
      <alignment/>
      <protection/>
    </xf>
    <xf numFmtId="0" fontId="5" fillId="0" borderId="3" xfId="21" applyNumberFormat="1" applyFont="1" applyFill="1" applyBorder="1">
      <alignment/>
      <protection/>
    </xf>
    <xf numFmtId="0" fontId="5" fillId="0" borderId="3" xfId="21" applyNumberFormat="1" applyFont="1" applyFill="1" applyBorder="1" applyAlignment="1">
      <alignment horizontal="right"/>
      <protection/>
    </xf>
    <xf numFmtId="0" fontId="5" fillId="0" borderId="4" xfId="21" applyNumberFormat="1" applyFont="1" applyFill="1" applyBorder="1" applyAlignment="1">
      <alignment/>
      <protection/>
    </xf>
    <xf numFmtId="0" fontId="5" fillId="0" borderId="5" xfId="21" applyNumberFormat="1" applyFont="1">
      <alignment/>
      <protection/>
    </xf>
    <xf numFmtId="0" fontId="5" fillId="0" borderId="0" xfId="21" applyNumberFormat="1" applyFont="1" applyAlignment="1">
      <alignment/>
      <protection/>
    </xf>
    <xf numFmtId="0" fontId="5" fillId="0" borderId="3" xfId="21" applyNumberFormat="1" applyFont="1" applyBorder="1">
      <alignment/>
      <protection/>
    </xf>
    <xf numFmtId="0" fontId="5" fillId="0" borderId="3" xfId="21" applyNumberFormat="1" applyFont="1" applyBorder="1" applyAlignment="1">
      <alignment horizontal="right"/>
      <protection/>
    </xf>
    <xf numFmtId="0" fontId="5" fillId="0" borderId="4" xfId="21" applyNumberFormat="1" applyFont="1" applyBorder="1" applyAlignment="1">
      <alignment/>
      <protection/>
    </xf>
    <xf numFmtId="0" fontId="5" fillId="0" borderId="3" xfId="21" applyNumberFormat="1" applyFont="1" applyFill="1" applyBorder="1" applyAlignment="1">
      <alignment horizontal="left"/>
      <protection/>
    </xf>
    <xf numFmtId="0" fontId="5" fillId="0" borderId="1" xfId="21" applyNumberFormat="1" applyFont="1" applyBorder="1" applyAlignment="1">
      <alignment/>
      <protection/>
    </xf>
    <xf numFmtId="0" fontId="3" fillId="0" borderId="0" xfId="21" applyNumberFormat="1" applyFont="1" applyAlignment="1">
      <alignment/>
      <protection/>
    </xf>
    <xf numFmtId="0" fontId="3" fillId="0" borderId="1" xfId="21" applyNumberFormat="1" applyFont="1" applyBorder="1" applyAlignment="1">
      <alignment/>
      <protection/>
    </xf>
    <xf numFmtId="0" fontId="3" fillId="0" borderId="2" xfId="21" applyNumberFormat="1" applyFont="1">
      <alignment/>
      <protection/>
    </xf>
    <xf numFmtId="0" fontId="3" fillId="0" borderId="2" xfId="21" applyNumberFormat="1" applyFont="1" applyAlignment="1">
      <alignment/>
      <protection/>
    </xf>
    <xf numFmtId="0" fontId="3" fillId="0" borderId="2" xfId="21" applyNumberFormat="1">
      <alignment/>
      <protection/>
    </xf>
    <xf numFmtId="0" fontId="5" fillId="0" borderId="3" xfId="21" applyNumberFormat="1" applyFont="1" applyBorder="1" applyAlignment="1">
      <alignment horizontal="left"/>
      <protection/>
    </xf>
    <xf numFmtId="0" fontId="5" fillId="0" borderId="3" xfId="21" applyNumberFormat="1" applyFont="1" applyFill="1" applyBorder="1" applyAlignment="1" quotePrefix="1">
      <alignment horizontal="left"/>
      <protection/>
    </xf>
    <xf numFmtId="0" fontId="5" fillId="0" borderId="3" xfId="21" applyNumberFormat="1" applyFont="1" applyFill="1" applyBorder="1" applyAlignment="1">
      <alignment/>
      <protection/>
    </xf>
    <xf numFmtId="0" fontId="0" fillId="0" borderId="0" xfId="23" applyNumberFormat="1" applyFont="1" applyAlignment="1">
      <alignment/>
      <protection/>
    </xf>
    <xf numFmtId="0" fontId="4" fillId="0" borderId="0" xfId="23" applyNumberFormat="1" applyFont="1" applyAlignment="1">
      <alignment horizontal="left"/>
      <protection/>
    </xf>
    <xf numFmtId="0" fontId="4" fillId="0" borderId="0" xfId="23" applyNumberFormat="1" applyFont="1" applyAlignment="1" quotePrefix="1">
      <alignment horizontal="left"/>
      <protection/>
    </xf>
    <xf numFmtId="0" fontId="0" fillId="0" borderId="1" xfId="23" applyNumberFormat="1" applyFont="1" applyBorder="1" applyAlignment="1">
      <alignment/>
      <protection/>
    </xf>
    <xf numFmtId="168" fontId="0" fillId="0" borderId="2" xfId="23" applyNumberFormat="1" applyFont="1">
      <alignment/>
      <protection/>
    </xf>
    <xf numFmtId="0" fontId="5" fillId="0" borderId="2" xfId="23" applyNumberFormat="1" applyFont="1">
      <alignment/>
      <protection/>
    </xf>
    <xf numFmtId="0" fontId="0" fillId="0" borderId="2" xfId="23" applyNumberFormat="1" applyFont="1" applyAlignment="1" quotePrefix="1">
      <alignment horizontal="left"/>
      <protection/>
    </xf>
    <xf numFmtId="0" fontId="0" fillId="2" borderId="0" xfId="23" applyNumberFormat="1" applyFont="1" applyFill="1" applyAlignment="1">
      <alignment/>
      <protection/>
    </xf>
    <xf numFmtId="14" fontId="0" fillId="0" borderId="0" xfId="23" applyNumberFormat="1" applyFont="1" applyAlignment="1">
      <alignment/>
      <protection/>
    </xf>
    <xf numFmtId="20" fontId="4" fillId="0" borderId="0" xfId="23" applyNumberFormat="1" applyFont="1" applyAlignment="1">
      <alignment/>
      <protection/>
    </xf>
    <xf numFmtId="0" fontId="0" fillId="0" borderId="0" xfId="23" applyNumberFormat="1" applyFont="1" applyFill="1" applyBorder="1">
      <alignment/>
      <protection/>
    </xf>
    <xf numFmtId="0" fontId="0" fillId="0" borderId="0" xfId="23" applyNumberFormat="1" applyFont="1" applyFill="1" applyBorder="1" applyAlignment="1" quotePrefix="1">
      <alignment horizontal="left"/>
      <protection/>
    </xf>
    <xf numFmtId="0" fontId="6" fillId="0" borderId="0" xfId="23" applyNumberFormat="1" applyFont="1" applyAlignment="1" quotePrefix="1">
      <alignment horizontal="left"/>
      <protection/>
    </xf>
    <xf numFmtId="0" fontId="0" fillId="0" borderId="2" xfId="23" applyNumberFormat="1" applyFont="1">
      <alignment/>
      <protection/>
    </xf>
    <xf numFmtId="0" fontId="5" fillId="0" borderId="2" xfId="23" applyNumberFormat="1" applyFont="1" applyAlignment="1">
      <alignment horizontal="left"/>
      <protection/>
    </xf>
    <xf numFmtId="0" fontId="5" fillId="0" borderId="2" xfId="23" applyNumberFormat="1" applyFont="1" applyAlignment="1">
      <alignment/>
      <protection/>
    </xf>
    <xf numFmtId="0" fontId="0" fillId="0" borderId="2" xfId="23" applyNumberFormat="1" applyFont="1" applyAlignment="1">
      <alignment/>
      <protection/>
    </xf>
    <xf numFmtId="0" fontId="0" fillId="0" borderId="0" xfId="23" applyNumberFormat="1" applyFont="1" applyFill="1" applyAlignment="1">
      <alignment/>
      <protection/>
    </xf>
    <xf numFmtId="0" fontId="0" fillId="0" borderId="0" xfId="23" applyNumberFormat="1" applyFont="1" applyAlignment="1" quotePrefix="1">
      <alignment horizontal="left"/>
      <protection/>
    </xf>
    <xf numFmtId="0" fontId="5" fillId="0" borderId="3" xfId="23" applyNumberFormat="1" applyFont="1" applyBorder="1" applyAlignment="1">
      <alignment/>
      <protection/>
    </xf>
    <xf numFmtId="0" fontId="5" fillId="0" borderId="3" xfId="23" applyNumberFormat="1" applyFont="1" applyFill="1" applyBorder="1">
      <alignment/>
      <protection/>
    </xf>
    <xf numFmtId="0" fontId="5" fillId="0" borderId="3" xfId="23" applyNumberFormat="1" applyFont="1" applyBorder="1">
      <alignment/>
      <protection/>
    </xf>
    <xf numFmtId="0" fontId="5" fillId="0" borderId="3" xfId="23" applyNumberFormat="1" applyFont="1" applyFill="1" applyBorder="1" applyAlignment="1">
      <alignment horizontal="right"/>
      <protection/>
    </xf>
    <xf numFmtId="0" fontId="5" fillId="0" borderId="4" xfId="23" applyNumberFormat="1" applyFont="1" applyFill="1" applyBorder="1" applyAlignment="1">
      <alignment/>
      <protection/>
    </xf>
    <xf numFmtId="0" fontId="5" fillId="0" borderId="5" xfId="23" applyNumberFormat="1" applyFont="1">
      <alignment/>
      <protection/>
    </xf>
    <xf numFmtId="0" fontId="5" fillId="0" borderId="0" xfId="23" applyNumberFormat="1" applyFont="1" applyAlignment="1">
      <alignment/>
      <protection/>
    </xf>
    <xf numFmtId="0" fontId="5" fillId="0" borderId="3" xfId="23" applyNumberFormat="1" applyFont="1" applyBorder="1" applyAlignment="1">
      <alignment horizontal="right"/>
      <protection/>
    </xf>
    <xf numFmtId="0" fontId="5" fillId="0" borderId="4" xfId="23" applyNumberFormat="1" applyFont="1" applyBorder="1" applyAlignment="1">
      <alignment/>
      <protection/>
    </xf>
    <xf numFmtId="0" fontId="5" fillId="0" borderId="1" xfId="23" applyNumberFormat="1" applyFont="1" applyFill="1" applyBorder="1" applyAlignment="1">
      <alignment/>
      <protection/>
    </xf>
    <xf numFmtId="0" fontId="5" fillId="0" borderId="1" xfId="23" applyNumberFormat="1" applyFont="1" applyBorder="1" applyAlignment="1">
      <alignment/>
      <protection/>
    </xf>
    <xf numFmtId="0" fontId="5" fillId="0" borderId="3" xfId="23" applyNumberFormat="1" applyFont="1" applyFill="1" applyBorder="1" applyAlignment="1">
      <alignment/>
      <protection/>
    </xf>
    <xf numFmtId="0" fontId="3" fillId="0" borderId="0" xfId="23" applyNumberFormat="1" applyFont="1" applyAlignment="1">
      <alignment/>
      <protection/>
    </xf>
    <xf numFmtId="0" fontId="6" fillId="0" borderId="0" xfId="21" applyNumberFormat="1" applyFont="1" applyAlignment="1">
      <alignment horizontal="left"/>
      <protection/>
    </xf>
    <xf numFmtId="0" fontId="5" fillId="0" borderId="6" xfId="21" applyNumberFormat="1" applyFont="1" applyBorder="1" applyAlignment="1">
      <alignment/>
      <protection/>
    </xf>
    <xf numFmtId="0" fontId="5" fillId="0" borderId="6" xfId="21" applyNumberFormat="1" applyFont="1" applyFill="1" applyBorder="1">
      <alignment/>
      <protection/>
    </xf>
    <xf numFmtId="0" fontId="5" fillId="0" borderId="6" xfId="21" applyNumberFormat="1" applyFont="1" applyFill="1" applyBorder="1" applyAlignment="1">
      <alignment horizontal="right"/>
      <protection/>
    </xf>
    <xf numFmtId="0" fontId="5" fillId="0" borderId="6" xfId="21" applyNumberFormat="1" applyFont="1" applyFill="1" applyBorder="1" applyAlignment="1">
      <alignment/>
      <protection/>
    </xf>
    <xf numFmtId="0" fontId="5" fillId="0" borderId="7" xfId="21" applyNumberFormat="1" applyFont="1" applyFill="1" applyBorder="1" applyAlignment="1">
      <alignment/>
      <protection/>
    </xf>
    <xf numFmtId="0" fontId="5" fillId="0" borderId="0" xfId="21" applyNumberFormat="1" applyFont="1" applyBorder="1" applyAlignment="1">
      <alignment/>
      <protection/>
    </xf>
    <xf numFmtId="0" fontId="0" fillId="0" borderId="0" xfId="22" applyFont="1" applyBorder="1">
      <alignment/>
      <protection/>
    </xf>
    <xf numFmtId="0" fontId="3" fillId="0" borderId="0" xfId="22" applyBorder="1" applyAlignment="1">
      <alignment horizontal="left"/>
      <protection/>
    </xf>
    <xf numFmtId="0" fontId="5" fillId="0" borderId="0" xfId="21" applyNumberFormat="1" applyFont="1" applyFill="1" applyBorder="1">
      <alignment/>
      <protection/>
    </xf>
    <xf numFmtId="0" fontId="5" fillId="0" borderId="0" xfId="21" applyNumberFormat="1" applyFont="1" applyFill="1" applyBorder="1" applyAlignment="1">
      <alignment horizontal="right"/>
      <protection/>
    </xf>
    <xf numFmtId="0" fontId="5" fillId="0" borderId="0" xfId="21" applyNumberFormat="1" applyFont="1" applyBorder="1">
      <alignment/>
      <protection/>
    </xf>
    <xf numFmtId="0" fontId="5" fillId="0" borderId="0" xfId="21" applyNumberFormat="1" applyFont="1" applyBorder="1" applyAlignment="1">
      <alignment horizontal="right"/>
      <protection/>
    </xf>
    <xf numFmtId="0" fontId="5" fillId="0" borderId="0" xfId="21" applyNumberFormat="1" applyFont="1" applyFill="1" applyBorder="1" applyAlignment="1">
      <alignment/>
      <protection/>
    </xf>
    <xf numFmtId="0" fontId="7" fillId="0" borderId="0" xfId="21" applyNumberFormat="1" applyFont="1" applyBorder="1">
      <alignment/>
      <protection/>
    </xf>
    <xf numFmtId="0" fontId="5" fillId="0" borderId="0" xfId="21" applyNumberFormat="1" applyFont="1" applyFill="1" applyBorder="1" applyAlignment="1">
      <alignment horizontal="left"/>
      <protection/>
    </xf>
    <xf numFmtId="0" fontId="0" fillId="0" borderId="0" xfId="21" applyNumberFormat="1" applyFont="1" applyBorder="1" applyAlignment="1">
      <alignment/>
      <protection/>
    </xf>
    <xf numFmtId="0" fontId="3" fillId="0" borderId="0" xfId="21" applyNumberFormat="1" applyFont="1" applyBorder="1" applyAlignment="1">
      <alignment/>
      <protection/>
    </xf>
    <xf numFmtId="0" fontId="3" fillId="0" borderId="0" xfId="21" applyNumberFormat="1" applyFont="1" applyBorder="1">
      <alignment/>
      <protection/>
    </xf>
    <xf numFmtId="168" fontId="8" fillId="0" borderId="2" xfId="21" applyNumberFormat="1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S0506 11am" xfId="21"/>
    <cellStyle name="Normal_WS200607 Sun11.20am" xfId="22"/>
    <cellStyle name="Normal_WS200607 Sun12.45pm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11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_raw 1100  (PrePH)"/>
      <sheetName val="ES_raw 1100 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BO87"/>
  <sheetViews>
    <sheetView showOutlineSymbols="0" zoomScale="70" zoomScaleNormal="7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N40" sqref="N40"/>
    </sheetView>
  </sheetViews>
  <sheetFormatPr defaultColWidth="12.421875" defaultRowHeight="12.75"/>
  <cols>
    <col min="1" max="1" width="8.140625" style="1" bestFit="1" customWidth="1"/>
    <col min="2" max="2" width="12.421875" style="1" customWidth="1"/>
    <col min="3" max="3" width="12.7109375" style="1" bestFit="1" customWidth="1"/>
    <col min="4" max="4" width="11.421875" style="1" customWidth="1"/>
    <col min="5" max="5" width="8.57421875" style="1" bestFit="1" customWidth="1"/>
    <col min="6" max="6" width="8.7109375" style="1" bestFit="1" customWidth="1"/>
    <col min="7" max="7" width="4.57421875" style="4" customWidth="1"/>
    <col min="8" max="15" width="8.140625" style="1" bestFit="1" customWidth="1"/>
    <col min="16" max="16" width="8.140625" style="36" bestFit="1" customWidth="1"/>
    <col min="17" max="23" width="8.140625" style="1" bestFit="1" customWidth="1"/>
    <col min="24" max="24" width="9.7109375" style="6" customWidth="1"/>
    <col min="25" max="25" width="7.28125" style="6" customWidth="1"/>
    <col min="26" max="26" width="20.57421875" style="17" bestFit="1" customWidth="1"/>
    <col min="27" max="27" width="6.7109375" style="1" customWidth="1"/>
    <col min="28" max="59" width="9.8515625" style="1" customWidth="1"/>
    <col min="60" max="61" width="8.57421875" style="1" customWidth="1"/>
    <col min="62" max="63" width="9.8515625" style="1" customWidth="1"/>
    <col min="64" max="65" width="8.57421875" style="1" customWidth="1"/>
    <col min="66" max="67" width="9.8515625" style="1" customWidth="1"/>
    <col min="68" max="16384" width="12.421875" style="1" customWidth="1"/>
  </cols>
  <sheetData>
    <row r="1" spans="2:67" ht="18">
      <c r="B1" s="2" t="s">
        <v>0</v>
      </c>
      <c r="E1" s="3"/>
      <c r="H1" s="91">
        <v>39019</v>
      </c>
      <c r="I1" s="91">
        <v>39026</v>
      </c>
      <c r="J1" s="91">
        <v>39033</v>
      </c>
      <c r="K1" s="91">
        <v>39040</v>
      </c>
      <c r="L1" s="91">
        <v>39047</v>
      </c>
      <c r="M1" s="91">
        <v>39054</v>
      </c>
      <c r="N1" s="91">
        <v>39061</v>
      </c>
      <c r="O1" s="91">
        <v>39068</v>
      </c>
      <c r="P1" s="91">
        <v>39096</v>
      </c>
      <c r="Q1" s="91">
        <v>39103</v>
      </c>
      <c r="R1" s="91">
        <v>39110</v>
      </c>
      <c r="S1" s="91">
        <v>39117</v>
      </c>
      <c r="T1" s="91">
        <v>39124</v>
      </c>
      <c r="U1" s="91">
        <v>39131</v>
      </c>
      <c r="V1" s="91">
        <v>39138</v>
      </c>
      <c r="W1" s="91">
        <v>39145</v>
      </c>
      <c r="X1" s="6" t="s">
        <v>1</v>
      </c>
      <c r="Z1" s="7" t="s">
        <v>2</v>
      </c>
      <c r="AA1" s="8">
        <v>5</v>
      </c>
      <c r="AB1" s="1" t="s">
        <v>3</v>
      </c>
      <c r="AE1" s="9"/>
      <c r="AI1" s="9"/>
      <c r="AM1" s="9"/>
      <c r="AQ1" s="9"/>
      <c r="AU1" s="9"/>
      <c r="AY1" s="9"/>
      <c r="BC1" s="9"/>
      <c r="BG1" s="9"/>
      <c r="BK1" s="9"/>
      <c r="BO1" s="9"/>
    </row>
    <row r="2" spans="2:31" ht="18">
      <c r="B2" s="2" t="s">
        <v>150</v>
      </c>
      <c r="C2" s="10"/>
      <c r="D2" s="2" t="s">
        <v>5</v>
      </c>
      <c r="H2" s="11" t="s">
        <v>6</v>
      </c>
      <c r="I2" s="12" t="s">
        <v>6</v>
      </c>
      <c r="J2" s="11" t="s">
        <v>6</v>
      </c>
      <c r="K2" s="11" t="s">
        <v>6</v>
      </c>
      <c r="L2" s="11" t="s">
        <v>6</v>
      </c>
      <c r="M2" s="11" t="s">
        <v>6</v>
      </c>
      <c r="N2" s="11" t="s">
        <v>6</v>
      </c>
      <c r="O2" s="11" t="s">
        <v>6</v>
      </c>
      <c r="P2" s="11" t="s">
        <v>6</v>
      </c>
      <c r="Q2" s="11" t="s">
        <v>6</v>
      </c>
      <c r="R2" s="11" t="s">
        <v>6</v>
      </c>
      <c r="S2" s="11" t="s">
        <v>6</v>
      </c>
      <c r="T2" s="11" t="s">
        <v>6</v>
      </c>
      <c r="U2" s="11" t="s">
        <v>6</v>
      </c>
      <c r="V2" s="11" t="s">
        <v>6</v>
      </c>
      <c r="W2" s="11" t="s">
        <v>6</v>
      </c>
      <c r="X2" s="6" t="s">
        <v>7</v>
      </c>
      <c r="Z2" s="7" t="s">
        <v>8</v>
      </c>
      <c r="AA2" s="1">
        <f>ROUNDDOWN(AA1*2/3,0)</f>
        <v>3</v>
      </c>
      <c r="AE2" s="9"/>
    </row>
    <row r="3" spans="2:27" ht="15">
      <c r="B3" s="72" t="s">
        <v>219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 t="s">
        <v>9</v>
      </c>
      <c r="Y3" s="16" t="s">
        <v>10</v>
      </c>
      <c r="AA3" s="18"/>
    </row>
    <row r="4" spans="2:28" ht="14.25">
      <c r="B4" s="19"/>
      <c r="D4" s="1" t="s">
        <v>11</v>
      </c>
      <c r="E4" s="1" t="s">
        <v>12</v>
      </c>
      <c r="F4" s="1" t="s">
        <v>13</v>
      </c>
      <c r="G4" s="4" t="s">
        <v>14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6" t="s">
        <v>15</v>
      </c>
      <c r="Y4" s="6" t="s">
        <v>16</v>
      </c>
      <c r="Z4" s="17" t="s">
        <v>17</v>
      </c>
      <c r="AA4" s="8">
        <v>8</v>
      </c>
      <c r="AB4" s="1" t="s">
        <v>18</v>
      </c>
    </row>
    <row r="5" spans="1:27" ht="14.25">
      <c r="A5" s="1" t="s">
        <v>6</v>
      </c>
      <c r="B5" s="1" t="s">
        <v>19</v>
      </c>
      <c r="D5" s="1" t="s">
        <v>20</v>
      </c>
      <c r="E5" s="1" t="s">
        <v>21</v>
      </c>
      <c r="F5" s="1" t="s">
        <v>22</v>
      </c>
      <c r="G5" s="4" t="s">
        <v>23</v>
      </c>
      <c r="H5" s="20">
        <v>4</v>
      </c>
      <c r="I5" s="20">
        <v>7</v>
      </c>
      <c r="J5" s="14">
        <v>4</v>
      </c>
      <c r="K5" s="14" t="s">
        <v>117</v>
      </c>
      <c r="L5" s="14" t="s">
        <v>117</v>
      </c>
      <c r="M5" s="14">
        <v>5</v>
      </c>
      <c r="N5" s="14" t="s">
        <v>117</v>
      </c>
      <c r="O5" s="14" t="s">
        <v>117</v>
      </c>
      <c r="P5" s="14" t="s">
        <v>117</v>
      </c>
      <c r="Q5" s="14" t="s">
        <v>162</v>
      </c>
      <c r="R5" s="14" t="s">
        <v>162</v>
      </c>
      <c r="S5" s="14" t="s">
        <v>162</v>
      </c>
      <c r="T5" s="14" t="s">
        <v>162</v>
      </c>
      <c r="U5" s="14" t="s">
        <v>162</v>
      </c>
      <c r="V5" s="14">
        <v>8</v>
      </c>
      <c r="W5" s="14" t="s">
        <v>162</v>
      </c>
      <c r="Z5" s="16"/>
      <c r="AA5" s="1">
        <f>AA4+1</f>
        <v>9</v>
      </c>
    </row>
    <row r="6" spans="1:27" s="26" customFormat="1" ht="14.25">
      <c r="A6" s="21">
        <v>1</v>
      </c>
      <c r="B6" s="22" t="s">
        <v>77</v>
      </c>
      <c r="C6" s="22" t="s">
        <v>78</v>
      </c>
      <c r="D6" s="22" t="s">
        <v>52</v>
      </c>
      <c r="E6" s="23">
        <v>212</v>
      </c>
      <c r="F6" s="22">
        <v>1173</v>
      </c>
      <c r="G6" s="24"/>
      <c r="H6" s="25">
        <v>3</v>
      </c>
      <c r="I6" s="25">
        <v>6</v>
      </c>
      <c r="J6" s="25">
        <v>5</v>
      </c>
      <c r="K6" s="25"/>
      <c r="L6" s="25"/>
      <c r="M6" s="25">
        <v>6</v>
      </c>
      <c r="N6" s="25"/>
      <c r="O6" s="25"/>
      <c r="P6" s="25"/>
      <c r="Q6" s="25"/>
      <c r="R6" s="25"/>
      <c r="S6" s="25"/>
      <c r="T6" s="25"/>
      <c r="U6" s="25"/>
      <c r="V6" s="25">
        <v>5</v>
      </c>
      <c r="W6" s="25"/>
      <c r="X6" s="25">
        <f aca="true" t="shared" si="0" ref="X6:X26">COUNTA(H6:W6)</f>
        <v>5</v>
      </c>
      <c r="Y6" s="25">
        <f aca="true" t="shared" si="1" ref="Y6:Y26">SUM(H6:W6)+(AA$2-X6)*AA$5</f>
        <v>7</v>
      </c>
      <c r="Z6" s="16">
        <f aca="true" t="shared" si="2" ref="Z6:Z26">SMALL(H6:W6,1)</f>
        <v>3</v>
      </c>
      <c r="AA6" s="26">
        <f aca="true" t="shared" si="3" ref="AA6:AA26">SMALL(H6:W6,2)</f>
        <v>5</v>
      </c>
    </row>
    <row r="7" spans="1:27" s="26" customFormat="1" ht="14.25">
      <c r="A7" s="21">
        <v>2</v>
      </c>
      <c r="B7" s="27" t="s">
        <v>159</v>
      </c>
      <c r="C7" s="27" t="s">
        <v>160</v>
      </c>
      <c r="D7" s="27" t="s">
        <v>39</v>
      </c>
      <c r="E7" s="28">
        <v>137137</v>
      </c>
      <c r="F7" s="27">
        <v>1078</v>
      </c>
      <c r="G7" s="24"/>
      <c r="H7" s="25">
        <v>2</v>
      </c>
      <c r="I7" s="25"/>
      <c r="J7" s="25">
        <v>5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>
        <f t="shared" si="0"/>
        <v>2</v>
      </c>
      <c r="Y7" s="25">
        <f t="shared" si="1"/>
        <v>16</v>
      </c>
      <c r="Z7" s="16">
        <f t="shared" si="2"/>
        <v>2</v>
      </c>
      <c r="AA7" s="26">
        <f t="shared" si="3"/>
        <v>5</v>
      </c>
    </row>
    <row r="8" spans="1:27" s="26" customFormat="1" ht="14.25">
      <c r="A8" s="21">
        <v>3</v>
      </c>
      <c r="B8" s="27" t="s">
        <v>40</v>
      </c>
      <c r="C8" s="27" t="s">
        <v>41</v>
      </c>
      <c r="D8" s="22" t="s">
        <v>39</v>
      </c>
      <c r="E8" s="28">
        <v>167844</v>
      </c>
      <c r="F8" s="27">
        <v>1078</v>
      </c>
      <c r="G8" s="24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>
        <v>1</v>
      </c>
      <c r="W8" s="25"/>
      <c r="X8" s="25">
        <f t="shared" si="0"/>
        <v>1</v>
      </c>
      <c r="Y8" s="25">
        <f t="shared" si="1"/>
        <v>19</v>
      </c>
      <c r="Z8" s="16">
        <f t="shared" si="2"/>
        <v>1</v>
      </c>
      <c r="AA8" s="26" t="e">
        <f t="shared" si="3"/>
        <v>#NUM!</v>
      </c>
    </row>
    <row r="9" spans="1:27" s="26" customFormat="1" ht="14.25">
      <c r="A9" s="21">
        <v>4</v>
      </c>
      <c r="B9" s="27" t="s">
        <v>133</v>
      </c>
      <c r="C9" s="27" t="s">
        <v>151</v>
      </c>
      <c r="D9" s="27" t="s">
        <v>29</v>
      </c>
      <c r="E9" s="28">
        <v>835</v>
      </c>
      <c r="F9" s="27">
        <v>1059</v>
      </c>
      <c r="G9" s="24"/>
      <c r="H9" s="25">
        <v>1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>
        <f t="shared" si="0"/>
        <v>1</v>
      </c>
      <c r="Y9" s="25">
        <f t="shared" si="1"/>
        <v>19</v>
      </c>
      <c r="Z9" s="16">
        <f t="shared" si="2"/>
        <v>1</v>
      </c>
      <c r="AA9" s="26" t="e">
        <f t="shared" si="3"/>
        <v>#NUM!</v>
      </c>
    </row>
    <row r="10" spans="1:27" s="26" customFormat="1" ht="14.25">
      <c r="A10" s="21">
        <v>5</v>
      </c>
      <c r="B10" s="27" t="s">
        <v>152</v>
      </c>
      <c r="C10" s="27" t="s">
        <v>153</v>
      </c>
      <c r="D10" s="22" t="s">
        <v>154</v>
      </c>
      <c r="E10" s="28">
        <v>1636</v>
      </c>
      <c r="F10" s="27">
        <v>1162</v>
      </c>
      <c r="G10" s="24"/>
      <c r="H10" s="25"/>
      <c r="I10" s="25"/>
      <c r="J10" s="25">
        <v>1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>
        <f t="shared" si="0"/>
        <v>1</v>
      </c>
      <c r="Y10" s="25">
        <f t="shared" si="1"/>
        <v>19</v>
      </c>
      <c r="Z10" s="16">
        <f t="shared" si="2"/>
        <v>1</v>
      </c>
      <c r="AA10" s="26" t="e">
        <f t="shared" si="3"/>
        <v>#NUM!</v>
      </c>
    </row>
    <row r="11" spans="1:27" s="26" customFormat="1" ht="14.25">
      <c r="A11" s="21">
        <v>6</v>
      </c>
      <c r="B11" s="22" t="s">
        <v>44</v>
      </c>
      <c r="C11" s="30" t="s">
        <v>45</v>
      </c>
      <c r="D11" s="22" t="s">
        <v>29</v>
      </c>
      <c r="E11" s="28">
        <v>949</v>
      </c>
      <c r="F11" s="22">
        <v>1059</v>
      </c>
      <c r="G11" s="24"/>
      <c r="H11" s="25"/>
      <c r="I11" s="25">
        <v>1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>
        <f t="shared" si="0"/>
        <v>1</v>
      </c>
      <c r="Y11" s="25">
        <f t="shared" si="1"/>
        <v>19</v>
      </c>
      <c r="Z11" s="16">
        <f t="shared" si="2"/>
        <v>1</v>
      </c>
      <c r="AA11" s="26" t="e">
        <f t="shared" si="3"/>
        <v>#NUM!</v>
      </c>
    </row>
    <row r="12" spans="1:27" s="26" customFormat="1" ht="14.25">
      <c r="A12" s="21">
        <v>7</v>
      </c>
      <c r="B12" s="22" t="s">
        <v>27</v>
      </c>
      <c r="C12" s="22" t="s">
        <v>28</v>
      </c>
      <c r="D12" s="22" t="s">
        <v>29</v>
      </c>
      <c r="E12" s="23">
        <v>947</v>
      </c>
      <c r="F12" s="22">
        <v>1059</v>
      </c>
      <c r="G12" s="24"/>
      <c r="H12" s="25"/>
      <c r="I12" s="25"/>
      <c r="J12" s="25"/>
      <c r="K12" s="25"/>
      <c r="L12" s="25"/>
      <c r="M12" s="25">
        <v>1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>
        <f t="shared" si="0"/>
        <v>1</v>
      </c>
      <c r="Y12" s="25">
        <f t="shared" si="1"/>
        <v>19</v>
      </c>
      <c r="Z12" s="16">
        <f t="shared" si="2"/>
        <v>1</v>
      </c>
      <c r="AA12" s="26" t="e">
        <f t="shared" si="3"/>
        <v>#NUM!</v>
      </c>
    </row>
    <row r="13" spans="1:27" s="26" customFormat="1" ht="14.25">
      <c r="A13" s="21">
        <v>8</v>
      </c>
      <c r="B13" s="21" t="s">
        <v>46</v>
      </c>
      <c r="C13" s="21" t="s">
        <v>59</v>
      </c>
      <c r="D13" s="27" t="s">
        <v>39</v>
      </c>
      <c r="E13" s="21">
        <v>52467</v>
      </c>
      <c r="F13" s="21">
        <v>1078</v>
      </c>
      <c r="G13" s="29"/>
      <c r="H13" s="25"/>
      <c r="I13" s="25"/>
      <c r="J13" s="25"/>
      <c r="K13" s="25"/>
      <c r="L13" s="25"/>
      <c r="M13" s="25">
        <v>2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>
        <f t="shared" si="0"/>
        <v>1</v>
      </c>
      <c r="Y13" s="25">
        <f t="shared" si="1"/>
        <v>20</v>
      </c>
      <c r="Z13" s="16">
        <f t="shared" si="2"/>
        <v>2</v>
      </c>
      <c r="AA13" s="26" t="e">
        <f t="shared" si="3"/>
        <v>#NUM!</v>
      </c>
    </row>
    <row r="14" spans="1:27" s="26" customFormat="1" ht="14.25">
      <c r="A14" s="21">
        <v>9</v>
      </c>
      <c r="B14" s="27" t="s">
        <v>37</v>
      </c>
      <c r="C14" s="27" t="s">
        <v>38</v>
      </c>
      <c r="D14" s="22" t="s">
        <v>39</v>
      </c>
      <c r="E14" s="28">
        <v>150320</v>
      </c>
      <c r="F14" s="27">
        <v>1078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>
        <v>2</v>
      </c>
      <c r="W14" s="25"/>
      <c r="X14" s="25">
        <f t="shared" si="0"/>
        <v>1</v>
      </c>
      <c r="Y14" s="25">
        <f t="shared" si="1"/>
        <v>20</v>
      </c>
      <c r="Z14" s="16">
        <f t="shared" si="2"/>
        <v>2</v>
      </c>
      <c r="AA14" s="26" t="e">
        <f t="shared" si="3"/>
        <v>#NUM!</v>
      </c>
    </row>
    <row r="15" spans="1:27" s="26" customFormat="1" ht="14.25">
      <c r="A15" s="21">
        <v>10</v>
      </c>
      <c r="B15" s="22" t="s">
        <v>155</v>
      </c>
      <c r="C15" s="22" t="s">
        <v>130</v>
      </c>
      <c r="D15" s="22" t="s">
        <v>39</v>
      </c>
      <c r="E15" s="23">
        <v>160549</v>
      </c>
      <c r="F15" s="22">
        <v>1078</v>
      </c>
      <c r="G15" s="24"/>
      <c r="H15" s="25"/>
      <c r="I15" s="25"/>
      <c r="J15" s="25">
        <v>2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>
        <f t="shared" si="0"/>
        <v>1</v>
      </c>
      <c r="Y15" s="25">
        <f t="shared" si="1"/>
        <v>20</v>
      </c>
      <c r="Z15" s="16">
        <f t="shared" si="2"/>
        <v>2</v>
      </c>
      <c r="AA15" s="26" t="e">
        <f t="shared" si="3"/>
        <v>#NUM!</v>
      </c>
    </row>
    <row r="16" spans="1:27" s="26" customFormat="1" ht="14.25">
      <c r="A16" s="21">
        <v>11</v>
      </c>
      <c r="B16" s="27" t="s">
        <v>126</v>
      </c>
      <c r="C16" s="27" t="s">
        <v>127</v>
      </c>
      <c r="D16" s="27" t="s">
        <v>29</v>
      </c>
      <c r="E16" s="28">
        <v>732</v>
      </c>
      <c r="F16" s="27">
        <v>1059</v>
      </c>
      <c r="G16" s="29"/>
      <c r="H16" s="25"/>
      <c r="I16" s="25">
        <v>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>
        <f t="shared" si="0"/>
        <v>1</v>
      </c>
      <c r="Y16" s="25">
        <f t="shared" si="1"/>
        <v>20</v>
      </c>
      <c r="Z16" s="16">
        <f t="shared" si="2"/>
        <v>2</v>
      </c>
      <c r="AA16" s="26" t="e">
        <f t="shared" si="3"/>
        <v>#NUM!</v>
      </c>
    </row>
    <row r="17" spans="1:27" s="26" customFormat="1" ht="14.25">
      <c r="A17" s="21">
        <v>12</v>
      </c>
      <c r="B17" s="22" t="s">
        <v>79</v>
      </c>
      <c r="C17" s="22" t="s">
        <v>80</v>
      </c>
      <c r="D17" s="22" t="s">
        <v>29</v>
      </c>
      <c r="E17" s="23">
        <v>948</v>
      </c>
      <c r="F17" s="22">
        <v>1059</v>
      </c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>
        <v>3</v>
      </c>
      <c r="W17" s="25"/>
      <c r="X17" s="25">
        <f t="shared" si="0"/>
        <v>1</v>
      </c>
      <c r="Y17" s="25">
        <f t="shared" si="1"/>
        <v>21</v>
      </c>
      <c r="Z17" s="16">
        <f t="shared" si="2"/>
        <v>3</v>
      </c>
      <c r="AA17" s="26" t="e">
        <f t="shared" si="3"/>
        <v>#NUM!</v>
      </c>
    </row>
    <row r="18" spans="1:27" s="26" customFormat="1" ht="14.25">
      <c r="A18" s="21">
        <v>13</v>
      </c>
      <c r="B18" s="27" t="s">
        <v>42</v>
      </c>
      <c r="C18" s="27" t="s">
        <v>43</v>
      </c>
      <c r="D18" s="27" t="s">
        <v>29</v>
      </c>
      <c r="E18" s="28">
        <v>752</v>
      </c>
      <c r="F18" s="27">
        <v>1059</v>
      </c>
      <c r="G18" s="29"/>
      <c r="H18" s="25"/>
      <c r="I18" s="25">
        <v>3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>
        <f t="shared" si="0"/>
        <v>1</v>
      </c>
      <c r="Y18" s="25">
        <f t="shared" si="1"/>
        <v>21</v>
      </c>
      <c r="Z18" s="16">
        <f t="shared" si="2"/>
        <v>3</v>
      </c>
      <c r="AA18" s="26" t="e">
        <f t="shared" si="3"/>
        <v>#NUM!</v>
      </c>
    </row>
    <row r="19" spans="1:27" s="26" customFormat="1" ht="14.25">
      <c r="A19" s="21">
        <v>14</v>
      </c>
      <c r="B19" s="21" t="s">
        <v>106</v>
      </c>
      <c r="C19" s="27" t="s">
        <v>107</v>
      </c>
      <c r="D19" s="27" t="s">
        <v>29</v>
      </c>
      <c r="E19" s="28">
        <v>950</v>
      </c>
      <c r="F19" s="27">
        <v>1059</v>
      </c>
      <c r="G19" s="29"/>
      <c r="H19" s="25"/>
      <c r="I19" s="25">
        <v>5</v>
      </c>
      <c r="J19" s="25"/>
      <c r="K19" s="25"/>
      <c r="L19" s="25"/>
      <c r="M19" s="25">
        <v>6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>
        <f t="shared" si="0"/>
        <v>2</v>
      </c>
      <c r="Y19" s="25">
        <f t="shared" si="1"/>
        <v>20</v>
      </c>
      <c r="Z19" s="16">
        <f t="shared" si="2"/>
        <v>5</v>
      </c>
      <c r="AA19" s="26">
        <f t="shared" si="3"/>
        <v>6</v>
      </c>
    </row>
    <row r="20" spans="1:27" s="26" customFormat="1" ht="14.25">
      <c r="A20" s="21">
        <v>15</v>
      </c>
      <c r="B20" s="27" t="s">
        <v>101</v>
      </c>
      <c r="C20" s="27" t="s">
        <v>156</v>
      </c>
      <c r="D20" s="27" t="s">
        <v>29</v>
      </c>
      <c r="E20" s="28">
        <v>835</v>
      </c>
      <c r="F20" s="21">
        <v>1059</v>
      </c>
      <c r="G20" s="29"/>
      <c r="H20" s="25"/>
      <c r="I20" s="25">
        <v>4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>
        <f t="shared" si="0"/>
        <v>1</v>
      </c>
      <c r="Y20" s="25">
        <f t="shared" si="1"/>
        <v>22</v>
      </c>
      <c r="Z20" s="16">
        <f t="shared" si="2"/>
        <v>4</v>
      </c>
      <c r="AA20" s="26" t="e">
        <f t="shared" si="3"/>
        <v>#NUM!</v>
      </c>
    </row>
    <row r="21" spans="1:27" s="26" customFormat="1" ht="14.25">
      <c r="A21" s="21">
        <v>16</v>
      </c>
      <c r="B21" s="22" t="s">
        <v>157</v>
      </c>
      <c r="C21" s="22" t="s">
        <v>158</v>
      </c>
      <c r="D21" s="22" t="s">
        <v>39</v>
      </c>
      <c r="E21" s="22">
        <v>167961</v>
      </c>
      <c r="F21" s="22">
        <v>1078</v>
      </c>
      <c r="G21" s="29"/>
      <c r="H21" s="25">
        <v>4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>
        <f t="shared" si="0"/>
        <v>1</v>
      </c>
      <c r="Y21" s="25">
        <f t="shared" si="1"/>
        <v>22</v>
      </c>
      <c r="Z21" s="16">
        <f t="shared" si="2"/>
        <v>4</v>
      </c>
      <c r="AA21" s="26" t="e">
        <f t="shared" si="3"/>
        <v>#NUM!</v>
      </c>
    </row>
    <row r="22" spans="1:27" s="26" customFormat="1" ht="14.25">
      <c r="A22" s="21">
        <v>17</v>
      </c>
      <c r="B22" s="21" t="s">
        <v>108</v>
      </c>
      <c r="C22" s="21" t="s">
        <v>109</v>
      </c>
      <c r="D22" s="21" t="s">
        <v>39</v>
      </c>
      <c r="E22" s="21">
        <v>85191</v>
      </c>
      <c r="F22" s="21">
        <v>1078</v>
      </c>
      <c r="G22" s="29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>
        <v>4</v>
      </c>
      <c r="W22" s="25"/>
      <c r="X22" s="25">
        <f t="shared" si="0"/>
        <v>1</v>
      </c>
      <c r="Y22" s="25">
        <f t="shared" si="1"/>
        <v>22</v>
      </c>
      <c r="Z22" s="16">
        <f t="shared" si="2"/>
        <v>4</v>
      </c>
      <c r="AA22" s="26" t="e">
        <f t="shared" si="3"/>
        <v>#NUM!</v>
      </c>
    </row>
    <row r="23" spans="1:27" s="26" customFormat="1" ht="14.25">
      <c r="A23" s="21">
        <v>18</v>
      </c>
      <c r="B23" s="22" t="s">
        <v>69</v>
      </c>
      <c r="C23" s="22" t="s">
        <v>70</v>
      </c>
      <c r="D23" s="22" t="s">
        <v>63</v>
      </c>
      <c r="E23" s="22">
        <v>22492</v>
      </c>
      <c r="F23" s="22">
        <v>1116</v>
      </c>
      <c r="G23" s="24"/>
      <c r="H23" s="25"/>
      <c r="I23" s="25">
        <v>7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>
        <v>6</v>
      </c>
      <c r="W23" s="25"/>
      <c r="X23" s="25">
        <f t="shared" si="0"/>
        <v>2</v>
      </c>
      <c r="Y23" s="25">
        <f t="shared" si="1"/>
        <v>22</v>
      </c>
      <c r="Z23" s="16">
        <f t="shared" si="2"/>
        <v>6</v>
      </c>
      <c r="AA23" s="26">
        <f t="shared" si="3"/>
        <v>7</v>
      </c>
    </row>
    <row r="24" spans="1:27" s="26" customFormat="1" ht="14.25">
      <c r="A24" s="21">
        <v>19</v>
      </c>
      <c r="B24" s="27" t="s">
        <v>146</v>
      </c>
      <c r="C24" s="27" t="s">
        <v>147</v>
      </c>
      <c r="D24" s="27" t="s">
        <v>148</v>
      </c>
      <c r="E24" s="28"/>
      <c r="F24" s="27">
        <v>1175</v>
      </c>
      <c r="G24" s="24"/>
      <c r="H24" s="25"/>
      <c r="I24" s="25"/>
      <c r="J24" s="25"/>
      <c r="K24" s="25"/>
      <c r="L24" s="25"/>
      <c r="M24" s="25">
        <v>6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>
        <f t="shared" si="0"/>
        <v>1</v>
      </c>
      <c r="Y24" s="25">
        <f t="shared" si="1"/>
        <v>24</v>
      </c>
      <c r="Z24" s="16">
        <f t="shared" si="2"/>
        <v>6</v>
      </c>
      <c r="AA24" s="26" t="e">
        <f t="shared" si="3"/>
        <v>#NUM!</v>
      </c>
    </row>
    <row r="25" spans="1:27" s="26" customFormat="1" ht="14.25">
      <c r="A25" s="21">
        <v>20</v>
      </c>
      <c r="B25" s="22" t="s">
        <v>55</v>
      </c>
      <c r="C25" s="22" t="s">
        <v>220</v>
      </c>
      <c r="D25" s="22" t="s">
        <v>221</v>
      </c>
      <c r="E25" s="23">
        <v>11087</v>
      </c>
      <c r="F25" s="39">
        <v>1127</v>
      </c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>
        <v>7</v>
      </c>
      <c r="W25" s="25"/>
      <c r="X25" s="25">
        <f t="shared" si="0"/>
        <v>1</v>
      </c>
      <c r="Y25" s="25">
        <f t="shared" si="1"/>
        <v>25</v>
      </c>
      <c r="Z25" s="16">
        <f t="shared" si="2"/>
        <v>7</v>
      </c>
      <c r="AA25" s="26" t="e">
        <f t="shared" si="3"/>
        <v>#NUM!</v>
      </c>
    </row>
    <row r="26" spans="1:27" s="26" customFormat="1" ht="14.25">
      <c r="A26" s="73">
        <v>21</v>
      </c>
      <c r="B26" s="74" t="s">
        <v>35</v>
      </c>
      <c r="C26" s="74" t="s">
        <v>185</v>
      </c>
      <c r="D26" s="74" t="s">
        <v>39</v>
      </c>
      <c r="E26" s="75">
        <v>100303</v>
      </c>
      <c r="F26" s="76">
        <v>1078</v>
      </c>
      <c r="G26" s="77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>
        <v>9</v>
      </c>
      <c r="W26" s="25"/>
      <c r="X26" s="25">
        <f t="shared" si="0"/>
        <v>1</v>
      </c>
      <c r="Y26" s="25">
        <f t="shared" si="1"/>
        <v>27</v>
      </c>
      <c r="Z26" s="16">
        <f t="shared" si="2"/>
        <v>9</v>
      </c>
      <c r="AA26" s="26" t="e">
        <f t="shared" si="3"/>
        <v>#NUM!</v>
      </c>
    </row>
    <row r="27" spans="1:30" s="26" customFormat="1" ht="15">
      <c r="A27" s="78"/>
      <c r="B27" s="79"/>
      <c r="C27" s="80"/>
      <c r="D27" s="81"/>
      <c r="E27" s="82"/>
      <c r="F27" s="81"/>
      <c r="G27" s="78"/>
      <c r="H27" s="78"/>
      <c r="I27" s="83"/>
      <c r="J27" s="78"/>
      <c r="K27" s="78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78"/>
      <c r="AA27" s="78"/>
      <c r="AB27" s="78"/>
      <c r="AC27" s="78"/>
      <c r="AD27" s="78"/>
    </row>
    <row r="28" spans="1:30" s="26" customFormat="1" ht="14.25">
      <c r="A28" s="78"/>
      <c r="B28" s="83"/>
      <c r="C28" s="83"/>
      <c r="D28" s="83"/>
      <c r="E28" s="84"/>
      <c r="F28" s="83"/>
      <c r="G28" s="85"/>
      <c r="H28" s="78"/>
      <c r="I28" s="83"/>
      <c r="J28" s="78"/>
      <c r="K28" s="78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78"/>
      <c r="AA28" s="78"/>
      <c r="AB28" s="78"/>
      <c r="AC28" s="78"/>
      <c r="AD28" s="78"/>
    </row>
    <row r="29" spans="1:30" s="26" customFormat="1" ht="18">
      <c r="A29" s="78"/>
      <c r="B29" s="83"/>
      <c r="C29" s="83"/>
      <c r="D29" s="83"/>
      <c r="E29" s="84"/>
      <c r="F29" s="83"/>
      <c r="G29" s="85"/>
      <c r="H29" s="86" t="s">
        <v>222</v>
      </c>
      <c r="I29" s="83"/>
      <c r="J29" s="78"/>
      <c r="K29" s="78"/>
      <c r="L29" s="83"/>
      <c r="M29" s="83"/>
      <c r="N29" s="83"/>
      <c r="O29" s="83"/>
      <c r="Q29" s="83"/>
      <c r="R29" s="83"/>
      <c r="S29" s="83"/>
      <c r="T29" s="83"/>
      <c r="U29" s="83"/>
      <c r="V29" s="83"/>
      <c r="W29" s="83"/>
      <c r="X29" s="83"/>
      <c r="Y29" s="83"/>
      <c r="Z29" s="78"/>
      <c r="AA29" s="78"/>
      <c r="AB29" s="78"/>
      <c r="AC29" s="78"/>
      <c r="AD29" s="78"/>
    </row>
    <row r="30" spans="1:30" s="26" customFormat="1" ht="15">
      <c r="A30" s="78"/>
      <c r="B30" s="79"/>
      <c r="C30" s="80"/>
      <c r="D30" s="81"/>
      <c r="E30" s="82"/>
      <c r="F30" s="81"/>
      <c r="G30" s="78"/>
      <c r="H30" s="78"/>
      <c r="I30" s="83"/>
      <c r="J30" s="78"/>
      <c r="K30" s="78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78"/>
      <c r="AA30" s="78"/>
      <c r="AB30" s="78"/>
      <c r="AC30" s="78"/>
      <c r="AD30" s="78"/>
    </row>
    <row r="31" spans="1:30" s="26" customFormat="1" ht="15">
      <c r="A31" s="78"/>
      <c r="B31" s="79"/>
      <c r="C31" s="80"/>
      <c r="D31" s="83"/>
      <c r="E31" s="82"/>
      <c r="F31" s="81"/>
      <c r="G31" s="78"/>
      <c r="H31" s="78"/>
      <c r="I31" s="83"/>
      <c r="J31" s="78"/>
      <c r="K31" s="78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78"/>
      <c r="AA31" s="78"/>
      <c r="AB31" s="78"/>
      <c r="AC31" s="78"/>
      <c r="AD31" s="78"/>
    </row>
    <row r="32" spans="1:30" s="26" customFormat="1" ht="14.25">
      <c r="A32" s="78"/>
      <c r="B32" s="83"/>
      <c r="C32" s="83"/>
      <c r="D32" s="81"/>
      <c r="E32" s="82"/>
      <c r="F32" s="81"/>
      <c r="G32" s="78"/>
      <c r="H32" s="78"/>
      <c r="I32" s="83"/>
      <c r="J32" s="78"/>
      <c r="K32" s="78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78"/>
      <c r="AA32" s="78"/>
      <c r="AB32" s="78"/>
      <c r="AC32" s="78"/>
      <c r="AD32" s="78"/>
    </row>
    <row r="33" spans="1:30" s="26" customFormat="1" ht="14.25">
      <c r="A33" s="78"/>
      <c r="B33" s="83"/>
      <c r="C33" s="83"/>
      <c r="D33" s="83"/>
      <c r="E33" s="84"/>
      <c r="F33" s="83"/>
      <c r="G33" s="78"/>
      <c r="H33" s="78"/>
      <c r="I33" s="83"/>
      <c r="J33" s="78"/>
      <c r="K33" s="78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78"/>
      <c r="AA33" s="78"/>
      <c r="AB33" s="78"/>
      <c r="AC33" s="78"/>
      <c r="AD33" s="78"/>
    </row>
    <row r="34" spans="1:30" s="26" customFormat="1" ht="15">
      <c r="A34" s="78"/>
      <c r="B34" s="79"/>
      <c r="C34" s="80"/>
      <c r="D34" s="81"/>
      <c r="E34" s="82"/>
      <c r="F34" s="81"/>
      <c r="G34" s="78"/>
      <c r="H34" s="78"/>
      <c r="I34" s="83"/>
      <c r="J34" s="78"/>
      <c r="K34" s="78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78"/>
      <c r="AA34" s="78"/>
      <c r="AB34" s="78"/>
      <c r="AC34" s="78"/>
      <c r="AD34" s="78"/>
    </row>
    <row r="35" spans="1:30" s="26" customFormat="1" ht="14.25">
      <c r="A35" s="78"/>
      <c r="B35" s="83"/>
      <c r="C35" s="83"/>
      <c r="D35" s="83"/>
      <c r="E35" s="84"/>
      <c r="F35" s="78"/>
      <c r="G35" s="78"/>
      <c r="H35" s="78"/>
      <c r="I35" s="83"/>
      <c r="J35" s="78"/>
      <c r="K35" s="78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78"/>
      <c r="AA35" s="78"/>
      <c r="AB35" s="78"/>
      <c r="AC35" s="78"/>
      <c r="AD35" s="78"/>
    </row>
    <row r="36" spans="1:30" s="26" customFormat="1" ht="14.25">
      <c r="A36" s="78"/>
      <c r="B36" s="81"/>
      <c r="C36" s="81"/>
      <c r="D36" s="81"/>
      <c r="E36" s="82"/>
      <c r="F36" s="81"/>
      <c r="G36" s="85"/>
      <c r="H36" s="78"/>
      <c r="I36" s="83"/>
      <c r="J36" s="78"/>
      <c r="K36" s="78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78"/>
      <c r="AA36" s="78"/>
      <c r="AB36" s="78"/>
      <c r="AC36" s="78"/>
      <c r="AD36" s="78"/>
    </row>
    <row r="37" spans="1:30" s="26" customFormat="1" ht="14.25">
      <c r="A37" s="78"/>
      <c r="B37" s="83"/>
      <c r="C37" s="83"/>
      <c r="D37" s="81"/>
      <c r="E37" s="82"/>
      <c r="F37" s="81"/>
      <c r="G37" s="78"/>
      <c r="H37" s="78"/>
      <c r="I37" s="83"/>
      <c r="J37" s="78"/>
      <c r="K37" s="78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78"/>
      <c r="AA37" s="78"/>
      <c r="AB37" s="78"/>
      <c r="AC37" s="78"/>
      <c r="AD37" s="78"/>
    </row>
    <row r="38" spans="1:30" s="26" customFormat="1" ht="14.25">
      <c r="A38" s="78"/>
      <c r="B38" s="81"/>
      <c r="C38" s="87"/>
      <c r="D38" s="81"/>
      <c r="E38" s="84"/>
      <c r="F38" s="81"/>
      <c r="G38" s="85"/>
      <c r="H38" s="78"/>
      <c r="I38" s="83"/>
      <c r="J38" s="78"/>
      <c r="K38" s="78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78"/>
      <c r="AA38" s="78"/>
      <c r="AB38" s="78"/>
      <c r="AC38" s="78"/>
      <c r="AD38" s="78"/>
    </row>
    <row r="39" spans="1:30" s="26" customFormat="1" ht="14.25">
      <c r="A39" s="78"/>
      <c r="B39" s="78"/>
      <c r="C39" s="83"/>
      <c r="D39" s="83"/>
      <c r="E39" s="84"/>
      <c r="F39" s="83"/>
      <c r="G39" s="78"/>
      <c r="H39" s="78"/>
      <c r="I39" s="83"/>
      <c r="J39" s="78"/>
      <c r="K39" s="78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78"/>
      <c r="AA39" s="78"/>
      <c r="AB39" s="78"/>
      <c r="AC39" s="78"/>
      <c r="AD39" s="78"/>
    </row>
    <row r="40" spans="1:30" s="26" customFormat="1" ht="14.25">
      <c r="A40" s="78"/>
      <c r="B40" s="78"/>
      <c r="C40" s="78"/>
      <c r="D40" s="78"/>
      <c r="E40" s="78"/>
      <c r="F40" s="78"/>
      <c r="G40" s="78"/>
      <c r="H40" s="78"/>
      <c r="I40" s="88"/>
      <c r="J40" s="78"/>
      <c r="K40" s="78"/>
      <c r="L40" s="78"/>
      <c r="M40" s="78"/>
      <c r="N40" s="78"/>
      <c r="O40" s="78"/>
      <c r="P40" s="83"/>
      <c r="Q40" s="78"/>
      <c r="R40" s="78"/>
      <c r="S40" s="78"/>
      <c r="T40" s="78"/>
      <c r="U40" s="78"/>
      <c r="V40" s="78"/>
      <c r="W40" s="78"/>
      <c r="X40" s="83"/>
      <c r="Y40" s="83"/>
      <c r="Z40" s="78"/>
      <c r="AA40" s="78"/>
      <c r="AB40" s="78"/>
      <c r="AC40" s="78"/>
      <c r="AD40" s="78"/>
    </row>
    <row r="41" spans="1:30" s="32" customFormat="1" ht="15">
      <c r="A41" s="89"/>
      <c r="B41" s="89"/>
      <c r="C41" s="89"/>
      <c r="D41" s="89"/>
      <c r="E41" s="89"/>
      <c r="F41" s="89"/>
      <c r="G41" s="89"/>
      <c r="H41" s="89"/>
      <c r="I41" s="88"/>
      <c r="J41" s="89"/>
      <c r="K41" s="89"/>
      <c r="L41" s="89"/>
      <c r="M41" s="89"/>
      <c r="N41" s="89"/>
      <c r="O41" s="89"/>
      <c r="P41" s="90"/>
      <c r="Q41" s="89"/>
      <c r="R41" s="89"/>
      <c r="S41" s="89"/>
      <c r="T41" s="89"/>
      <c r="U41" s="89"/>
      <c r="V41" s="89"/>
      <c r="W41" s="89"/>
      <c r="X41" s="83"/>
      <c r="Y41" s="83"/>
      <c r="Z41" s="89"/>
      <c r="AA41" s="89"/>
      <c r="AB41" s="89"/>
      <c r="AC41" s="89"/>
      <c r="AD41" s="89"/>
    </row>
    <row r="42" spans="1:30" s="32" customFormat="1" ht="15">
      <c r="A42" s="89"/>
      <c r="B42" s="89"/>
      <c r="C42" s="89"/>
      <c r="D42" s="89"/>
      <c r="E42" s="89"/>
      <c r="F42" s="89"/>
      <c r="G42" s="89"/>
      <c r="H42" s="89"/>
      <c r="I42" s="88"/>
      <c r="J42" s="89"/>
      <c r="K42" s="89"/>
      <c r="L42" s="89"/>
      <c r="M42" s="89"/>
      <c r="N42" s="89"/>
      <c r="O42" s="89"/>
      <c r="P42" s="90"/>
      <c r="Q42" s="89"/>
      <c r="R42" s="89"/>
      <c r="S42" s="89"/>
      <c r="T42" s="89"/>
      <c r="U42" s="89"/>
      <c r="V42" s="89"/>
      <c r="W42" s="89"/>
      <c r="X42" s="83"/>
      <c r="Y42" s="83"/>
      <c r="Z42" s="89"/>
      <c r="AA42" s="89"/>
      <c r="AB42" s="89"/>
      <c r="AC42" s="89"/>
      <c r="AD42" s="89"/>
    </row>
    <row r="43" spans="1:30" s="32" customFormat="1" ht="1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90"/>
      <c r="Q43" s="89"/>
      <c r="R43" s="89"/>
      <c r="S43" s="89"/>
      <c r="T43" s="89"/>
      <c r="U43" s="89"/>
      <c r="V43" s="89"/>
      <c r="W43" s="89"/>
      <c r="X43" s="83"/>
      <c r="Y43" s="83"/>
      <c r="Z43" s="89"/>
      <c r="AA43" s="89"/>
      <c r="AB43" s="89"/>
      <c r="AC43" s="89"/>
      <c r="AD43" s="89"/>
    </row>
    <row r="44" spans="1:30" s="32" customFormat="1" ht="15">
      <c r="A44" s="89"/>
      <c r="B44" s="89"/>
      <c r="C44" s="89"/>
      <c r="D44" s="89"/>
      <c r="E44" s="89"/>
      <c r="F44" s="89"/>
      <c r="G44" s="89"/>
      <c r="H44" s="89"/>
      <c r="I44" s="88"/>
      <c r="J44" s="89"/>
      <c r="K44" s="89"/>
      <c r="L44" s="89"/>
      <c r="M44" s="89"/>
      <c r="N44" s="89"/>
      <c r="O44" s="89"/>
      <c r="P44" s="90"/>
      <c r="Q44" s="89"/>
      <c r="R44" s="89"/>
      <c r="S44" s="89"/>
      <c r="T44" s="89"/>
      <c r="U44" s="89"/>
      <c r="V44" s="89"/>
      <c r="W44" s="89"/>
      <c r="X44" s="83"/>
      <c r="Y44" s="83"/>
      <c r="Z44" s="89"/>
      <c r="AA44" s="89"/>
      <c r="AB44" s="89"/>
      <c r="AC44" s="89"/>
      <c r="AD44" s="89"/>
    </row>
    <row r="45" spans="7:26" s="32" customFormat="1" ht="15">
      <c r="G45" s="33"/>
      <c r="I45" s="1"/>
      <c r="P45" s="34"/>
      <c r="X45" s="6"/>
      <c r="Y45" s="6"/>
      <c r="Z45" s="35"/>
    </row>
    <row r="46" spans="7:26" s="32" customFormat="1" ht="15">
      <c r="G46" s="33"/>
      <c r="P46" s="34"/>
      <c r="X46" s="6"/>
      <c r="Y46" s="6"/>
      <c r="Z46" s="35"/>
    </row>
    <row r="47" spans="7:26" s="32" customFormat="1" ht="15">
      <c r="G47" s="33"/>
      <c r="I47" s="1"/>
      <c r="P47" s="34"/>
      <c r="X47" s="6"/>
      <c r="Y47" s="6"/>
      <c r="Z47" s="35"/>
    </row>
    <row r="48" spans="7:26" s="32" customFormat="1" ht="15">
      <c r="G48" s="33"/>
      <c r="I48" s="1"/>
      <c r="P48" s="34"/>
      <c r="X48" s="6"/>
      <c r="Y48" s="6"/>
      <c r="Z48" s="35"/>
    </row>
    <row r="49" spans="7:26" s="32" customFormat="1" ht="15">
      <c r="G49" s="33"/>
      <c r="P49" s="34"/>
      <c r="X49" s="6"/>
      <c r="Y49" s="6"/>
      <c r="Z49" s="35"/>
    </row>
    <row r="50" spans="7:26" s="32" customFormat="1" ht="15">
      <c r="G50" s="33"/>
      <c r="I50" s="1"/>
      <c r="P50" s="34"/>
      <c r="X50" s="6"/>
      <c r="Y50" s="6"/>
      <c r="Z50" s="35"/>
    </row>
    <row r="51" spans="7:26" s="32" customFormat="1" ht="15">
      <c r="G51" s="33"/>
      <c r="I51" s="1"/>
      <c r="P51" s="34"/>
      <c r="X51" s="6"/>
      <c r="Y51" s="6"/>
      <c r="Z51" s="35"/>
    </row>
    <row r="52" spans="7:26" s="32" customFormat="1" ht="15">
      <c r="G52" s="33"/>
      <c r="P52" s="34"/>
      <c r="X52" s="6"/>
      <c r="Y52" s="6"/>
      <c r="Z52" s="35"/>
    </row>
    <row r="53" spans="7:26" s="32" customFormat="1" ht="15">
      <c r="G53" s="33"/>
      <c r="I53" s="1"/>
      <c r="P53" s="34"/>
      <c r="X53" s="6"/>
      <c r="Y53" s="6"/>
      <c r="Z53" s="35"/>
    </row>
    <row r="54" spans="7:26" s="32" customFormat="1" ht="15">
      <c r="G54" s="33"/>
      <c r="I54" s="1"/>
      <c r="P54" s="34"/>
      <c r="X54" s="6"/>
      <c r="Y54" s="6"/>
      <c r="Z54" s="35"/>
    </row>
    <row r="55" spans="7:26" s="32" customFormat="1" ht="15">
      <c r="G55" s="33"/>
      <c r="P55" s="34"/>
      <c r="X55" s="6"/>
      <c r="Y55" s="6"/>
      <c r="Z55" s="35"/>
    </row>
    <row r="56" spans="7:26" s="32" customFormat="1" ht="15">
      <c r="G56" s="33"/>
      <c r="I56" s="26"/>
      <c r="P56" s="34"/>
      <c r="X56" s="6"/>
      <c r="Y56" s="6"/>
      <c r="Z56" s="35"/>
    </row>
    <row r="57" spans="7:26" s="32" customFormat="1" ht="15">
      <c r="G57" s="33"/>
      <c r="I57" s="26"/>
      <c r="P57" s="34"/>
      <c r="X57" s="6"/>
      <c r="Y57" s="6"/>
      <c r="Z57" s="35"/>
    </row>
    <row r="58" spans="7:26" s="32" customFormat="1" ht="15">
      <c r="G58" s="33"/>
      <c r="I58" s="26"/>
      <c r="P58" s="34"/>
      <c r="X58" s="6"/>
      <c r="Y58" s="6"/>
      <c r="Z58" s="35"/>
    </row>
    <row r="59" spans="7:26" s="32" customFormat="1" ht="15">
      <c r="G59" s="33"/>
      <c r="I59" s="26"/>
      <c r="P59" s="34"/>
      <c r="X59" s="6"/>
      <c r="Y59" s="6"/>
      <c r="Z59" s="35"/>
    </row>
    <row r="60" spans="7:26" s="32" customFormat="1" ht="15">
      <c r="G60" s="33"/>
      <c r="I60" s="26"/>
      <c r="P60" s="34"/>
      <c r="X60" s="6"/>
      <c r="Y60" s="6"/>
      <c r="Z60" s="35"/>
    </row>
    <row r="61" spans="7:26" s="32" customFormat="1" ht="15">
      <c r="G61" s="33"/>
      <c r="I61" s="26"/>
      <c r="P61" s="34"/>
      <c r="X61" s="6"/>
      <c r="Y61" s="6"/>
      <c r="Z61" s="35"/>
    </row>
    <row r="62" spans="7:26" s="32" customFormat="1" ht="15">
      <c r="G62" s="33"/>
      <c r="I62" s="26"/>
      <c r="P62" s="34"/>
      <c r="X62" s="6"/>
      <c r="Y62" s="6"/>
      <c r="Z62" s="35"/>
    </row>
    <row r="63" spans="7:26" s="32" customFormat="1" ht="15">
      <c r="G63" s="33"/>
      <c r="I63" s="26"/>
      <c r="P63" s="34"/>
      <c r="X63" s="6"/>
      <c r="Y63" s="6"/>
      <c r="Z63" s="35"/>
    </row>
    <row r="64" spans="7:26" s="32" customFormat="1" ht="15">
      <c r="G64" s="33"/>
      <c r="I64" s="26"/>
      <c r="P64" s="34"/>
      <c r="X64" s="6"/>
      <c r="Y64" s="6"/>
      <c r="Z64" s="35"/>
    </row>
    <row r="65" spans="7:26" s="32" customFormat="1" ht="15">
      <c r="G65" s="33"/>
      <c r="I65" s="26"/>
      <c r="P65" s="34"/>
      <c r="X65" s="6"/>
      <c r="Y65" s="6"/>
      <c r="Z65" s="35"/>
    </row>
    <row r="66" spans="7:26" s="32" customFormat="1" ht="15">
      <c r="G66" s="33"/>
      <c r="P66" s="34"/>
      <c r="X66" s="6"/>
      <c r="Y66" s="6"/>
      <c r="Z66" s="35"/>
    </row>
    <row r="67" spans="7:26" s="32" customFormat="1" ht="15">
      <c r="G67" s="33"/>
      <c r="P67" s="34"/>
      <c r="X67" s="6"/>
      <c r="Y67" s="6"/>
      <c r="Z67" s="35"/>
    </row>
    <row r="68" ht="15">
      <c r="I68" s="32"/>
    </row>
    <row r="69" ht="15">
      <c r="I69" s="32"/>
    </row>
    <row r="70" ht="15">
      <c r="I70" s="32"/>
    </row>
    <row r="71" ht="15">
      <c r="I71" s="32"/>
    </row>
    <row r="72" ht="15">
      <c r="I72" s="32"/>
    </row>
    <row r="73" ht="15">
      <c r="I73" s="32"/>
    </row>
    <row r="74" ht="15">
      <c r="I74" s="32"/>
    </row>
    <row r="75" ht="15">
      <c r="I75" s="32"/>
    </row>
    <row r="76" ht="15">
      <c r="I76" s="32"/>
    </row>
    <row r="77" ht="15">
      <c r="I77" s="32"/>
    </row>
    <row r="78" ht="15">
      <c r="I78" s="32"/>
    </row>
    <row r="79" ht="15">
      <c r="I79" s="32"/>
    </row>
    <row r="80" ht="15">
      <c r="I80" s="32"/>
    </row>
    <row r="81" ht="15">
      <c r="I81" s="32"/>
    </row>
    <row r="82" ht="15">
      <c r="I82" s="32"/>
    </row>
    <row r="83" ht="15">
      <c r="I83" s="32"/>
    </row>
    <row r="84" ht="15">
      <c r="I84" s="32"/>
    </row>
    <row r="85" ht="15">
      <c r="I85" s="32"/>
    </row>
    <row r="86" ht="15">
      <c r="I86" s="32"/>
    </row>
    <row r="87" ht="15">
      <c r="I87" s="32"/>
    </row>
  </sheetData>
  <printOptions horizontalCentered="1"/>
  <pageMargins left="0.4722222222222222" right="0.5506944444444445" top="0.7479166666666667" bottom="0.5506944444444445" header="0" footer="0"/>
  <pageSetup fitToHeight="2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BN213"/>
  <sheetViews>
    <sheetView tabSelected="1" showOutlineSymbols="0" zoomScale="75" zoomScaleNormal="75" workbookViewId="0" topLeftCell="A1">
      <pane xSplit="7" ySplit="5" topLeftCell="P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6" sqref="A6"/>
    </sheetView>
  </sheetViews>
  <sheetFormatPr defaultColWidth="12.421875" defaultRowHeight="12.75"/>
  <cols>
    <col min="1" max="1" width="8.140625" style="40" bestFit="1" customWidth="1"/>
    <col min="2" max="2" width="12.421875" style="40" customWidth="1"/>
    <col min="3" max="3" width="12.7109375" style="40" bestFit="1" customWidth="1"/>
    <col min="4" max="4" width="11.421875" style="40" customWidth="1"/>
    <col min="5" max="6" width="8.57421875" style="40" bestFit="1" customWidth="1"/>
    <col min="7" max="7" width="3.421875" style="43" customWidth="1"/>
    <col min="8" max="9" width="8.140625" style="40" bestFit="1" customWidth="1"/>
    <col min="10" max="10" width="8.140625" style="40" customWidth="1"/>
    <col min="11" max="12" width="8.140625" style="40" bestFit="1" customWidth="1"/>
    <col min="13" max="13" width="8.140625" style="40" customWidth="1"/>
    <col min="14" max="15" width="8.140625" style="40" bestFit="1" customWidth="1"/>
    <col min="16" max="16" width="8.140625" style="40" customWidth="1"/>
    <col min="17" max="22" width="8.140625" style="40" bestFit="1" customWidth="1"/>
    <col min="23" max="23" width="9.7109375" style="45" customWidth="1"/>
    <col min="24" max="24" width="7.28125" style="45" customWidth="1"/>
    <col min="25" max="25" width="20.57421875" style="56" bestFit="1" customWidth="1"/>
    <col min="26" max="26" width="6.8515625" style="40" customWidth="1"/>
    <col min="27" max="58" width="9.8515625" style="40" customWidth="1"/>
    <col min="59" max="60" width="8.57421875" style="40" customWidth="1"/>
    <col min="61" max="62" width="9.8515625" style="40" customWidth="1"/>
    <col min="63" max="64" width="8.57421875" style="40" customWidth="1"/>
    <col min="65" max="66" width="9.8515625" style="40" customWidth="1"/>
    <col min="67" max="16384" width="12.421875" style="40" customWidth="1"/>
  </cols>
  <sheetData>
    <row r="1" spans="2:66" ht="18">
      <c r="B1" s="41" t="s">
        <v>187</v>
      </c>
      <c r="E1" s="42"/>
      <c r="H1" s="44">
        <v>39384</v>
      </c>
      <c r="I1" s="44">
        <v>39391</v>
      </c>
      <c r="J1" s="44">
        <v>39398</v>
      </c>
      <c r="K1" s="44">
        <v>39412</v>
      </c>
      <c r="L1" s="44">
        <v>39426</v>
      </c>
      <c r="M1" s="44">
        <v>39405</v>
      </c>
      <c r="N1" s="44">
        <v>39419</v>
      </c>
      <c r="O1" s="44">
        <v>39096</v>
      </c>
      <c r="P1" s="44">
        <v>39103</v>
      </c>
      <c r="Q1" s="44">
        <v>39110</v>
      </c>
      <c r="R1" s="44">
        <v>39117</v>
      </c>
      <c r="S1" s="44">
        <v>39124</v>
      </c>
      <c r="T1" s="44">
        <v>39131</v>
      </c>
      <c r="U1" s="44">
        <v>39138</v>
      </c>
      <c r="V1" s="44">
        <v>39145</v>
      </c>
      <c r="W1" s="45" t="s">
        <v>1</v>
      </c>
      <c r="Y1" s="46" t="s">
        <v>2</v>
      </c>
      <c r="Z1" s="47">
        <v>15</v>
      </c>
      <c r="AD1" s="48"/>
      <c r="AH1" s="48"/>
      <c r="AL1" s="48"/>
      <c r="AP1" s="48"/>
      <c r="AT1" s="48"/>
      <c r="AX1" s="48"/>
      <c r="BB1" s="48"/>
      <c r="BF1" s="48"/>
      <c r="BJ1" s="48"/>
      <c r="BN1" s="48"/>
    </row>
    <row r="2" spans="2:30" ht="18">
      <c r="B2" s="41" t="s">
        <v>188</v>
      </c>
      <c r="C2" s="49" t="s">
        <v>224</v>
      </c>
      <c r="D2" s="41" t="s">
        <v>223</v>
      </c>
      <c r="E2" s="40" t="s">
        <v>189</v>
      </c>
      <c r="H2" s="50" t="s">
        <v>6</v>
      </c>
      <c r="I2" s="51" t="s">
        <v>6</v>
      </c>
      <c r="J2" s="50" t="s">
        <v>6</v>
      </c>
      <c r="K2" s="50" t="s">
        <v>6</v>
      </c>
      <c r="L2" s="50" t="s">
        <v>6</v>
      </c>
      <c r="M2" s="50" t="s">
        <v>6</v>
      </c>
      <c r="N2" s="50" t="s">
        <v>6</v>
      </c>
      <c r="O2" s="50" t="s">
        <v>6</v>
      </c>
      <c r="P2" s="50" t="s">
        <v>6</v>
      </c>
      <c r="Q2" s="50" t="s">
        <v>6</v>
      </c>
      <c r="R2" s="50" t="s">
        <v>6</v>
      </c>
      <c r="S2" s="50" t="s">
        <v>6</v>
      </c>
      <c r="T2" s="50" t="s">
        <v>6</v>
      </c>
      <c r="U2" s="50" t="s">
        <v>6</v>
      </c>
      <c r="V2" s="50" t="s">
        <v>6</v>
      </c>
      <c r="W2" s="45" t="s">
        <v>7</v>
      </c>
      <c r="Y2" s="46" t="s">
        <v>8</v>
      </c>
      <c r="Z2" s="40">
        <f>ROUNDDOWN(Z1*2/3,0)</f>
        <v>10</v>
      </c>
      <c r="AD2" s="48"/>
    </row>
    <row r="3" spans="2:26" ht="15">
      <c r="B3" s="52" t="s">
        <v>190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4" t="s">
        <v>9</v>
      </c>
      <c r="X3" s="55" t="s">
        <v>10</v>
      </c>
      <c r="Z3" s="57"/>
    </row>
    <row r="4" spans="2:27" ht="14.25">
      <c r="B4" s="58"/>
      <c r="D4" s="40" t="s">
        <v>11</v>
      </c>
      <c r="E4" s="40" t="s">
        <v>12</v>
      </c>
      <c r="F4" s="40" t="s">
        <v>13</v>
      </c>
      <c r="G4" s="43" t="s">
        <v>191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45" t="s">
        <v>15</v>
      </c>
      <c r="X4" s="45" t="s">
        <v>16</v>
      </c>
      <c r="Y4" s="56" t="s">
        <v>17</v>
      </c>
      <c r="Z4" s="47">
        <v>23</v>
      </c>
      <c r="AA4" s="40" t="s">
        <v>18</v>
      </c>
    </row>
    <row r="5" spans="1:26" ht="14.25">
      <c r="A5" s="40" t="s">
        <v>6</v>
      </c>
      <c r="B5" s="40" t="s">
        <v>19</v>
      </c>
      <c r="D5" s="40" t="s">
        <v>20</v>
      </c>
      <c r="E5" s="40" t="s">
        <v>21</v>
      </c>
      <c r="F5" s="40" t="s">
        <v>22</v>
      </c>
      <c r="G5" s="43" t="s">
        <v>22</v>
      </c>
      <c r="H5" s="56">
        <v>9</v>
      </c>
      <c r="I5" s="56">
        <v>13</v>
      </c>
      <c r="J5" s="53">
        <v>23</v>
      </c>
      <c r="K5" s="53">
        <v>19</v>
      </c>
      <c r="L5" s="53">
        <v>12</v>
      </c>
      <c r="M5" s="53">
        <v>13</v>
      </c>
      <c r="N5" s="53">
        <v>9</v>
      </c>
      <c r="O5" s="53">
        <v>12</v>
      </c>
      <c r="P5" s="53">
        <v>11</v>
      </c>
      <c r="Q5" s="53">
        <v>6</v>
      </c>
      <c r="R5" s="53">
        <v>3</v>
      </c>
      <c r="S5" s="53">
        <v>10</v>
      </c>
      <c r="T5" s="53">
        <v>9</v>
      </c>
      <c r="U5" s="53">
        <v>14</v>
      </c>
      <c r="V5" s="53">
        <v>7</v>
      </c>
      <c r="Y5" s="55"/>
      <c r="Z5" s="40">
        <f>Z4+1</f>
        <v>24</v>
      </c>
    </row>
    <row r="6" spans="1:26" s="65" customFormat="1" ht="14.25">
      <c r="A6" s="59">
        <v>1</v>
      </c>
      <c r="B6" s="60" t="s">
        <v>131</v>
      </c>
      <c r="C6" s="60" t="s">
        <v>132</v>
      </c>
      <c r="D6" s="60" t="s">
        <v>26</v>
      </c>
      <c r="E6" s="60">
        <v>4283</v>
      </c>
      <c r="F6" s="60">
        <v>1155</v>
      </c>
      <c r="G6" s="63"/>
      <c r="H6" s="64"/>
      <c r="I6" s="64">
        <v>1</v>
      </c>
      <c r="J6" s="64">
        <v>1</v>
      </c>
      <c r="K6" s="64">
        <v>1</v>
      </c>
      <c r="L6" s="64">
        <v>2</v>
      </c>
      <c r="M6" s="64"/>
      <c r="N6" s="64">
        <v>2</v>
      </c>
      <c r="O6" s="64">
        <v>2</v>
      </c>
      <c r="P6" s="64">
        <v>1</v>
      </c>
      <c r="Q6" s="64"/>
      <c r="R6" s="64"/>
      <c r="S6" s="64">
        <v>3</v>
      </c>
      <c r="T6" s="64">
        <v>1</v>
      </c>
      <c r="U6" s="64">
        <v>1</v>
      </c>
      <c r="V6" s="64">
        <v>1</v>
      </c>
      <c r="W6" s="64">
        <v>11</v>
      </c>
      <c r="X6" s="64">
        <v>13</v>
      </c>
      <c r="Y6" s="55">
        <f aca="true" t="shared" si="0" ref="Y6:Y51">SMALL(H6:V6,1)</f>
        <v>1</v>
      </c>
      <c r="Z6" s="65">
        <f aca="true" t="shared" si="1" ref="Z6:Z51">SMALL(H6:V6,2)</f>
        <v>1</v>
      </c>
    </row>
    <row r="7" spans="1:26" s="65" customFormat="1" ht="14.25">
      <c r="A7" s="59">
        <v>2</v>
      </c>
      <c r="B7" s="60" t="s">
        <v>192</v>
      </c>
      <c r="C7" s="60" t="s">
        <v>193</v>
      </c>
      <c r="D7" s="61" t="s">
        <v>26</v>
      </c>
      <c r="E7" s="62">
        <v>3844</v>
      </c>
      <c r="F7" s="60">
        <v>1155</v>
      </c>
      <c r="G7" s="63"/>
      <c r="H7" s="64">
        <v>1</v>
      </c>
      <c r="I7" s="64">
        <v>2</v>
      </c>
      <c r="J7" s="64">
        <v>10</v>
      </c>
      <c r="K7" s="64">
        <v>2</v>
      </c>
      <c r="L7" s="64">
        <v>1</v>
      </c>
      <c r="M7" s="64">
        <v>1</v>
      </c>
      <c r="N7" s="64">
        <v>1</v>
      </c>
      <c r="O7" s="64">
        <v>1</v>
      </c>
      <c r="P7" s="64">
        <v>2</v>
      </c>
      <c r="Q7" s="64">
        <v>1</v>
      </c>
      <c r="R7" s="64"/>
      <c r="S7" s="64">
        <v>1</v>
      </c>
      <c r="T7" s="64">
        <v>2</v>
      </c>
      <c r="U7" s="64">
        <v>5</v>
      </c>
      <c r="V7" s="64"/>
      <c r="W7" s="64">
        <f>COUNTA(H7:V7)</f>
        <v>13</v>
      </c>
      <c r="X7" s="64">
        <v>13</v>
      </c>
      <c r="Y7" s="55">
        <f>SMALL(H7:V7,1)</f>
        <v>1</v>
      </c>
      <c r="Z7" s="65">
        <f>SMALL(H7:V7,2)</f>
        <v>1</v>
      </c>
    </row>
    <row r="8" spans="1:26" s="65" customFormat="1" ht="14.25">
      <c r="A8" s="59">
        <v>3</v>
      </c>
      <c r="B8" s="61" t="s">
        <v>97</v>
      </c>
      <c r="C8" s="61" t="s">
        <v>98</v>
      </c>
      <c r="D8" s="60" t="s">
        <v>26</v>
      </c>
      <c r="E8" s="66">
        <v>4283</v>
      </c>
      <c r="F8" s="61">
        <v>1155</v>
      </c>
      <c r="G8" s="63"/>
      <c r="H8" s="64"/>
      <c r="I8" s="64">
        <v>5</v>
      </c>
      <c r="J8" s="64">
        <v>7</v>
      </c>
      <c r="K8" s="64">
        <v>7</v>
      </c>
      <c r="L8" s="64">
        <v>5</v>
      </c>
      <c r="M8" s="64">
        <v>2</v>
      </c>
      <c r="N8" s="64">
        <v>4</v>
      </c>
      <c r="O8" s="64">
        <v>5</v>
      </c>
      <c r="P8" s="64"/>
      <c r="Q8" s="64"/>
      <c r="R8" s="64"/>
      <c r="S8" s="64"/>
      <c r="T8" s="64">
        <v>3</v>
      </c>
      <c r="U8" s="64">
        <v>2</v>
      </c>
      <c r="V8" s="64">
        <v>3</v>
      </c>
      <c r="W8" s="64">
        <f aca="true" t="shared" si="2" ref="W8:W51">COUNTA(H8:V8)</f>
        <v>10</v>
      </c>
      <c r="X8" s="64">
        <f aca="true" t="shared" si="3" ref="X8:X51">SUM(H8:V8)+(Z$2-W8)*Z$5</f>
        <v>43</v>
      </c>
      <c r="Y8" s="55">
        <f t="shared" si="0"/>
        <v>2</v>
      </c>
      <c r="Z8" s="65">
        <f t="shared" si="1"/>
        <v>2</v>
      </c>
    </row>
    <row r="9" spans="1:26" s="65" customFormat="1" ht="14.25">
      <c r="A9" s="59">
        <v>4</v>
      </c>
      <c r="B9" s="61" t="s">
        <v>108</v>
      </c>
      <c r="C9" s="61" t="s">
        <v>194</v>
      </c>
      <c r="D9" s="59" t="s">
        <v>26</v>
      </c>
      <c r="E9" s="66">
        <v>4256</v>
      </c>
      <c r="F9" s="61">
        <v>1155</v>
      </c>
      <c r="G9" s="63"/>
      <c r="H9" s="64">
        <v>10</v>
      </c>
      <c r="I9" s="64">
        <v>3</v>
      </c>
      <c r="J9" s="64">
        <v>9</v>
      </c>
      <c r="K9" s="64">
        <v>3</v>
      </c>
      <c r="L9" s="64"/>
      <c r="M9" s="64">
        <v>3</v>
      </c>
      <c r="N9" s="64"/>
      <c r="O9" s="64">
        <v>4</v>
      </c>
      <c r="P9" s="64"/>
      <c r="Q9" s="64">
        <v>3</v>
      </c>
      <c r="R9" s="64"/>
      <c r="S9" s="64"/>
      <c r="T9" s="64"/>
      <c r="U9" s="64">
        <v>6</v>
      </c>
      <c r="V9" s="64">
        <v>4</v>
      </c>
      <c r="W9" s="64">
        <f t="shared" si="2"/>
        <v>9</v>
      </c>
      <c r="X9" s="64">
        <f t="shared" si="3"/>
        <v>69</v>
      </c>
      <c r="Y9" s="55">
        <f t="shared" si="0"/>
        <v>3</v>
      </c>
      <c r="Z9" s="65">
        <f t="shared" si="1"/>
        <v>3</v>
      </c>
    </row>
    <row r="10" spans="1:26" s="65" customFormat="1" ht="14.25">
      <c r="A10" s="59">
        <v>5</v>
      </c>
      <c r="B10" s="61" t="s">
        <v>40</v>
      </c>
      <c r="C10" s="61" t="s">
        <v>53</v>
      </c>
      <c r="D10" s="61" t="s">
        <v>26</v>
      </c>
      <c r="E10" s="66">
        <v>4086</v>
      </c>
      <c r="F10" s="61">
        <v>1155</v>
      </c>
      <c r="G10" s="63"/>
      <c r="H10" s="64">
        <v>4</v>
      </c>
      <c r="I10" s="64"/>
      <c r="J10" s="64">
        <v>13</v>
      </c>
      <c r="K10" s="64"/>
      <c r="L10" s="64"/>
      <c r="M10" s="64">
        <v>4</v>
      </c>
      <c r="N10" s="64"/>
      <c r="O10" s="64"/>
      <c r="P10" s="64">
        <v>4</v>
      </c>
      <c r="Q10" s="64">
        <v>5</v>
      </c>
      <c r="R10" s="64">
        <v>2</v>
      </c>
      <c r="S10" s="64"/>
      <c r="T10" s="64"/>
      <c r="U10" s="64">
        <v>7</v>
      </c>
      <c r="V10" s="64">
        <v>5</v>
      </c>
      <c r="W10" s="64">
        <f t="shared" si="2"/>
        <v>8</v>
      </c>
      <c r="X10" s="64">
        <f t="shared" si="3"/>
        <v>92</v>
      </c>
      <c r="Y10" s="55">
        <f t="shared" si="0"/>
        <v>2</v>
      </c>
      <c r="Z10" s="65">
        <f t="shared" si="1"/>
        <v>4</v>
      </c>
    </row>
    <row r="11" spans="1:26" s="65" customFormat="1" ht="14.25">
      <c r="A11" s="59">
        <v>6</v>
      </c>
      <c r="B11" s="60" t="s">
        <v>144</v>
      </c>
      <c r="C11" s="60" t="s">
        <v>195</v>
      </c>
      <c r="D11" s="61" t="s">
        <v>26</v>
      </c>
      <c r="E11" s="62">
        <v>4537</v>
      </c>
      <c r="F11" s="60">
        <v>1155</v>
      </c>
      <c r="G11" s="63"/>
      <c r="H11" s="64"/>
      <c r="I11" s="64"/>
      <c r="J11" s="64"/>
      <c r="K11" s="64">
        <v>5</v>
      </c>
      <c r="L11" s="64">
        <v>3</v>
      </c>
      <c r="M11" s="64">
        <v>14</v>
      </c>
      <c r="N11" s="64">
        <v>3</v>
      </c>
      <c r="O11" s="64">
        <v>6</v>
      </c>
      <c r="P11" s="64"/>
      <c r="Q11" s="64">
        <v>4</v>
      </c>
      <c r="R11" s="64">
        <v>3</v>
      </c>
      <c r="S11" s="64"/>
      <c r="T11" s="64"/>
      <c r="U11" s="64"/>
      <c r="V11" s="64"/>
      <c r="W11" s="64">
        <f t="shared" si="2"/>
        <v>7</v>
      </c>
      <c r="X11" s="64">
        <f t="shared" si="3"/>
        <v>110</v>
      </c>
      <c r="Y11" s="55">
        <f t="shared" si="0"/>
        <v>3</v>
      </c>
      <c r="Z11" s="65">
        <f t="shared" si="1"/>
        <v>3</v>
      </c>
    </row>
    <row r="12" spans="1:26" s="65" customFormat="1" ht="14.25">
      <c r="A12" s="59">
        <v>7</v>
      </c>
      <c r="B12" s="60" t="s">
        <v>44</v>
      </c>
      <c r="C12" s="60" t="s">
        <v>45</v>
      </c>
      <c r="D12" s="60" t="s">
        <v>196</v>
      </c>
      <c r="E12" s="60">
        <v>896</v>
      </c>
      <c r="F12" s="60">
        <v>1059</v>
      </c>
      <c r="G12" s="63"/>
      <c r="H12" s="64"/>
      <c r="I12" s="64">
        <v>8</v>
      </c>
      <c r="J12" s="64">
        <v>4</v>
      </c>
      <c r="K12" s="64">
        <v>10</v>
      </c>
      <c r="L12" s="64"/>
      <c r="M12" s="64"/>
      <c r="N12" s="64">
        <v>5</v>
      </c>
      <c r="O12" s="64"/>
      <c r="P12" s="64">
        <v>9</v>
      </c>
      <c r="Q12" s="64"/>
      <c r="R12" s="64"/>
      <c r="S12" s="64">
        <v>5</v>
      </c>
      <c r="T12" s="64"/>
      <c r="U12" s="64"/>
      <c r="V12" s="64"/>
      <c r="W12" s="64">
        <f t="shared" si="2"/>
        <v>6</v>
      </c>
      <c r="X12" s="64">
        <f t="shared" si="3"/>
        <v>137</v>
      </c>
      <c r="Y12" s="55">
        <f t="shared" si="0"/>
        <v>4</v>
      </c>
      <c r="Z12" s="65">
        <f t="shared" si="1"/>
        <v>5</v>
      </c>
    </row>
    <row r="13" spans="1:26" s="65" customFormat="1" ht="14.25">
      <c r="A13" s="59">
        <v>8</v>
      </c>
      <c r="B13" s="60" t="s">
        <v>42</v>
      </c>
      <c r="C13" s="60" t="s">
        <v>43</v>
      </c>
      <c r="D13" s="60" t="s">
        <v>196</v>
      </c>
      <c r="E13" s="60">
        <v>752</v>
      </c>
      <c r="F13" s="60">
        <v>1059</v>
      </c>
      <c r="G13" s="63"/>
      <c r="H13" s="64"/>
      <c r="I13" s="64">
        <v>6</v>
      </c>
      <c r="J13" s="64"/>
      <c r="K13" s="64">
        <v>13</v>
      </c>
      <c r="L13" s="64"/>
      <c r="M13" s="64">
        <v>6</v>
      </c>
      <c r="N13" s="64"/>
      <c r="O13" s="64"/>
      <c r="P13" s="64">
        <v>12</v>
      </c>
      <c r="Q13" s="64"/>
      <c r="R13" s="64"/>
      <c r="S13" s="64"/>
      <c r="T13" s="64">
        <v>4</v>
      </c>
      <c r="U13" s="64">
        <v>10</v>
      </c>
      <c r="V13" s="64"/>
      <c r="W13" s="64">
        <f t="shared" si="2"/>
        <v>6</v>
      </c>
      <c r="X13" s="64">
        <f t="shared" si="3"/>
        <v>147</v>
      </c>
      <c r="Y13" s="55">
        <f t="shared" si="0"/>
        <v>4</v>
      </c>
      <c r="Z13" s="65">
        <f t="shared" si="1"/>
        <v>6</v>
      </c>
    </row>
    <row r="14" spans="1:26" s="65" customFormat="1" ht="14.25">
      <c r="A14" s="59">
        <v>9</v>
      </c>
      <c r="B14" s="61" t="s">
        <v>120</v>
      </c>
      <c r="C14" s="61" t="s">
        <v>197</v>
      </c>
      <c r="D14" s="61" t="s">
        <v>26</v>
      </c>
      <c r="E14" s="66">
        <v>4146</v>
      </c>
      <c r="F14" s="61">
        <v>1155</v>
      </c>
      <c r="G14" s="63"/>
      <c r="H14" s="64"/>
      <c r="I14" s="64"/>
      <c r="J14" s="64">
        <v>8</v>
      </c>
      <c r="K14" s="64"/>
      <c r="L14" s="64"/>
      <c r="M14" s="64"/>
      <c r="N14" s="64"/>
      <c r="O14" s="64">
        <v>3</v>
      </c>
      <c r="P14" s="64">
        <v>7</v>
      </c>
      <c r="Q14" s="64"/>
      <c r="R14" s="64"/>
      <c r="S14" s="64"/>
      <c r="T14" s="64"/>
      <c r="U14" s="64"/>
      <c r="V14" s="64">
        <v>2</v>
      </c>
      <c r="W14" s="64">
        <f t="shared" si="2"/>
        <v>4</v>
      </c>
      <c r="X14" s="64">
        <f t="shared" si="3"/>
        <v>164</v>
      </c>
      <c r="Y14" s="55">
        <f t="shared" si="0"/>
        <v>2</v>
      </c>
      <c r="Z14" s="65">
        <f t="shared" si="1"/>
        <v>3</v>
      </c>
    </row>
    <row r="15" spans="1:26" s="65" customFormat="1" ht="14.25">
      <c r="A15" s="59">
        <v>10</v>
      </c>
      <c r="B15" s="61" t="s">
        <v>77</v>
      </c>
      <c r="C15" s="61" t="s">
        <v>78</v>
      </c>
      <c r="D15" s="60" t="s">
        <v>52</v>
      </c>
      <c r="E15" s="66">
        <v>212</v>
      </c>
      <c r="F15" s="61">
        <v>1173</v>
      </c>
      <c r="G15" s="67"/>
      <c r="H15" s="64">
        <v>5</v>
      </c>
      <c r="I15" s="64">
        <v>9</v>
      </c>
      <c r="J15" s="64"/>
      <c r="K15" s="64"/>
      <c r="L15" s="64"/>
      <c r="M15" s="64"/>
      <c r="N15" s="64">
        <v>10</v>
      </c>
      <c r="O15" s="64"/>
      <c r="P15" s="64"/>
      <c r="Q15" s="64"/>
      <c r="R15" s="64"/>
      <c r="S15" s="64"/>
      <c r="T15" s="64"/>
      <c r="U15" s="64">
        <v>14</v>
      </c>
      <c r="V15" s="64">
        <v>8</v>
      </c>
      <c r="W15" s="64">
        <f t="shared" si="2"/>
        <v>5</v>
      </c>
      <c r="X15" s="64">
        <f t="shared" si="3"/>
        <v>166</v>
      </c>
      <c r="Y15" s="55">
        <f t="shared" si="0"/>
        <v>5</v>
      </c>
      <c r="Z15" s="65">
        <f t="shared" si="1"/>
        <v>8</v>
      </c>
    </row>
    <row r="16" spans="1:26" s="65" customFormat="1" ht="14.25">
      <c r="A16" s="59">
        <v>11</v>
      </c>
      <c r="B16" s="60" t="s">
        <v>108</v>
      </c>
      <c r="C16" s="60" t="s">
        <v>109</v>
      </c>
      <c r="D16" s="60" t="s">
        <v>198</v>
      </c>
      <c r="E16" s="60">
        <v>176671</v>
      </c>
      <c r="F16" s="60">
        <v>1101</v>
      </c>
      <c r="G16" s="63"/>
      <c r="H16" s="64"/>
      <c r="I16" s="64"/>
      <c r="J16" s="64">
        <v>20</v>
      </c>
      <c r="K16" s="64">
        <v>20</v>
      </c>
      <c r="L16" s="64">
        <v>12</v>
      </c>
      <c r="M16" s="64"/>
      <c r="N16" s="64">
        <v>10</v>
      </c>
      <c r="O16" s="64"/>
      <c r="P16" s="64">
        <v>8</v>
      </c>
      <c r="Q16" s="64">
        <v>6</v>
      </c>
      <c r="R16" s="64"/>
      <c r="S16" s="64"/>
      <c r="T16" s="64"/>
      <c r="U16" s="64"/>
      <c r="V16" s="64"/>
      <c r="W16" s="64">
        <f t="shared" si="2"/>
        <v>6</v>
      </c>
      <c r="X16" s="64">
        <f t="shared" si="3"/>
        <v>172</v>
      </c>
      <c r="Y16" s="55">
        <f t="shared" si="0"/>
        <v>6</v>
      </c>
      <c r="Z16" s="65">
        <f t="shared" si="1"/>
        <v>8</v>
      </c>
    </row>
    <row r="17" spans="1:26" s="65" customFormat="1" ht="14.25">
      <c r="A17" s="59">
        <v>12</v>
      </c>
      <c r="B17" s="60" t="s">
        <v>24</v>
      </c>
      <c r="C17" s="60" t="s">
        <v>25</v>
      </c>
      <c r="D17" s="60" t="s">
        <v>26</v>
      </c>
      <c r="E17" s="62">
        <v>4153</v>
      </c>
      <c r="F17" s="60">
        <v>1155</v>
      </c>
      <c r="G17" s="63"/>
      <c r="H17" s="64"/>
      <c r="I17" s="64"/>
      <c r="J17" s="64"/>
      <c r="K17" s="64"/>
      <c r="L17" s="64"/>
      <c r="M17" s="64"/>
      <c r="N17" s="64"/>
      <c r="O17" s="64"/>
      <c r="P17" s="64"/>
      <c r="Q17" s="64">
        <v>2</v>
      </c>
      <c r="R17" s="64">
        <v>1</v>
      </c>
      <c r="S17" s="64"/>
      <c r="T17" s="64"/>
      <c r="U17" s="64">
        <v>3</v>
      </c>
      <c r="V17" s="64"/>
      <c r="W17" s="64">
        <f t="shared" si="2"/>
        <v>3</v>
      </c>
      <c r="X17" s="64">
        <f t="shared" si="3"/>
        <v>174</v>
      </c>
      <c r="Y17" s="55">
        <f t="shared" si="0"/>
        <v>1</v>
      </c>
      <c r="Z17" s="65">
        <f t="shared" si="1"/>
        <v>2</v>
      </c>
    </row>
    <row r="18" spans="1:26" s="65" customFormat="1" ht="14.25">
      <c r="A18" s="59">
        <v>13</v>
      </c>
      <c r="B18" s="61" t="s">
        <v>35</v>
      </c>
      <c r="C18" s="61" t="s">
        <v>199</v>
      </c>
      <c r="D18" s="61" t="s">
        <v>26</v>
      </c>
      <c r="E18" s="66">
        <v>4452</v>
      </c>
      <c r="F18" s="61">
        <v>1155</v>
      </c>
      <c r="G18" s="67"/>
      <c r="H18" s="64"/>
      <c r="I18" s="64"/>
      <c r="J18" s="64">
        <v>15</v>
      </c>
      <c r="K18" s="64">
        <v>6</v>
      </c>
      <c r="L18" s="64"/>
      <c r="M18" s="64"/>
      <c r="N18" s="64"/>
      <c r="O18" s="64">
        <v>7</v>
      </c>
      <c r="P18" s="64"/>
      <c r="Q18" s="64"/>
      <c r="R18" s="64"/>
      <c r="S18" s="64">
        <v>4</v>
      </c>
      <c r="T18" s="64"/>
      <c r="U18" s="64"/>
      <c r="V18" s="64"/>
      <c r="W18" s="64">
        <f t="shared" si="2"/>
        <v>4</v>
      </c>
      <c r="X18" s="64">
        <f t="shared" si="3"/>
        <v>176</v>
      </c>
      <c r="Y18" s="55">
        <f t="shared" si="0"/>
        <v>4</v>
      </c>
      <c r="Z18" s="65">
        <f t="shared" si="1"/>
        <v>6</v>
      </c>
    </row>
    <row r="19" spans="1:26" s="65" customFormat="1" ht="14.25">
      <c r="A19" s="59">
        <v>14</v>
      </c>
      <c r="B19" s="60" t="s">
        <v>55</v>
      </c>
      <c r="C19" s="60" t="s">
        <v>200</v>
      </c>
      <c r="D19" s="61" t="s">
        <v>26</v>
      </c>
      <c r="E19" s="62">
        <v>4165</v>
      </c>
      <c r="F19" s="60">
        <v>1155</v>
      </c>
      <c r="G19" s="63"/>
      <c r="H19" s="64"/>
      <c r="I19" s="64"/>
      <c r="J19" s="64"/>
      <c r="K19" s="64">
        <v>4</v>
      </c>
      <c r="L19" s="64">
        <v>6</v>
      </c>
      <c r="M19" s="64"/>
      <c r="N19" s="64"/>
      <c r="O19" s="64"/>
      <c r="P19" s="64"/>
      <c r="Q19" s="64"/>
      <c r="R19" s="64"/>
      <c r="S19" s="64"/>
      <c r="T19" s="64"/>
      <c r="U19" s="64">
        <v>8</v>
      </c>
      <c r="V19" s="64"/>
      <c r="W19" s="64">
        <f t="shared" si="2"/>
        <v>3</v>
      </c>
      <c r="X19" s="64">
        <f t="shared" si="3"/>
        <v>186</v>
      </c>
      <c r="Y19" s="55">
        <f t="shared" si="0"/>
        <v>4</v>
      </c>
      <c r="Z19" s="65">
        <f t="shared" si="1"/>
        <v>6</v>
      </c>
    </row>
    <row r="20" spans="1:26" s="65" customFormat="1" ht="14.25">
      <c r="A20" s="59">
        <v>15</v>
      </c>
      <c r="B20" s="60" t="s">
        <v>140</v>
      </c>
      <c r="C20" s="60" t="s">
        <v>141</v>
      </c>
      <c r="D20" s="60" t="s">
        <v>196</v>
      </c>
      <c r="E20" s="60">
        <v>593</v>
      </c>
      <c r="F20" s="60">
        <v>1059</v>
      </c>
      <c r="G20" s="63"/>
      <c r="H20" s="64"/>
      <c r="I20" s="64"/>
      <c r="J20" s="64">
        <v>6</v>
      </c>
      <c r="K20" s="64">
        <v>11</v>
      </c>
      <c r="L20" s="64"/>
      <c r="M20" s="64"/>
      <c r="N20" s="64"/>
      <c r="O20" s="64"/>
      <c r="P20" s="64"/>
      <c r="Q20" s="64"/>
      <c r="R20" s="64"/>
      <c r="S20" s="64">
        <v>2</v>
      </c>
      <c r="T20" s="64"/>
      <c r="U20" s="64"/>
      <c r="V20" s="64"/>
      <c r="W20" s="64">
        <f t="shared" si="2"/>
        <v>3</v>
      </c>
      <c r="X20" s="64">
        <f t="shared" si="3"/>
        <v>187</v>
      </c>
      <c r="Y20" s="55">
        <f t="shared" si="0"/>
        <v>2</v>
      </c>
      <c r="Z20" s="65">
        <f t="shared" si="1"/>
        <v>6</v>
      </c>
    </row>
    <row r="21" spans="1:26" s="65" customFormat="1" ht="14.25">
      <c r="A21" s="59">
        <v>16</v>
      </c>
      <c r="B21" s="60" t="s">
        <v>201</v>
      </c>
      <c r="C21" s="60" t="s">
        <v>127</v>
      </c>
      <c r="D21" s="60" t="s">
        <v>196</v>
      </c>
      <c r="E21" s="60">
        <v>732</v>
      </c>
      <c r="F21" s="60">
        <v>1059</v>
      </c>
      <c r="G21" s="63"/>
      <c r="H21" s="64"/>
      <c r="I21" s="64">
        <v>7</v>
      </c>
      <c r="J21" s="64">
        <v>3</v>
      </c>
      <c r="K21" s="64">
        <v>9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>
        <f t="shared" si="2"/>
        <v>3</v>
      </c>
      <c r="X21" s="64">
        <f t="shared" si="3"/>
        <v>187</v>
      </c>
      <c r="Y21" s="55">
        <f t="shared" si="0"/>
        <v>3</v>
      </c>
      <c r="Z21" s="65">
        <f t="shared" si="1"/>
        <v>7</v>
      </c>
    </row>
    <row r="22" spans="1:26" s="65" customFormat="1" ht="14.25">
      <c r="A22" s="59">
        <v>17</v>
      </c>
      <c r="B22" s="60" t="s">
        <v>106</v>
      </c>
      <c r="C22" s="60" t="s">
        <v>107</v>
      </c>
      <c r="D22" s="60" t="s">
        <v>196</v>
      </c>
      <c r="E22" s="60">
        <v>950</v>
      </c>
      <c r="F22" s="60">
        <v>1059</v>
      </c>
      <c r="G22" s="63"/>
      <c r="H22" s="64"/>
      <c r="I22" s="64">
        <v>14</v>
      </c>
      <c r="J22" s="64"/>
      <c r="K22" s="64">
        <v>12</v>
      </c>
      <c r="L22" s="64"/>
      <c r="M22" s="64"/>
      <c r="N22" s="64"/>
      <c r="O22" s="64"/>
      <c r="P22" s="64">
        <v>12</v>
      </c>
      <c r="Q22" s="64"/>
      <c r="R22" s="64"/>
      <c r="S22" s="64">
        <v>6</v>
      </c>
      <c r="T22" s="64"/>
      <c r="U22" s="64"/>
      <c r="V22" s="64"/>
      <c r="W22" s="64">
        <f t="shared" si="2"/>
        <v>4</v>
      </c>
      <c r="X22" s="64">
        <f t="shared" si="3"/>
        <v>188</v>
      </c>
      <c r="Y22" s="55">
        <f t="shared" si="0"/>
        <v>6</v>
      </c>
      <c r="Z22" s="65">
        <f t="shared" si="1"/>
        <v>12</v>
      </c>
    </row>
    <row r="23" spans="1:26" s="65" customFormat="1" ht="14.25">
      <c r="A23" s="59">
        <v>18</v>
      </c>
      <c r="B23" s="60" t="s">
        <v>142</v>
      </c>
      <c r="C23" s="60" t="s">
        <v>143</v>
      </c>
      <c r="D23" s="60" t="s">
        <v>39</v>
      </c>
      <c r="E23" s="60">
        <v>130830</v>
      </c>
      <c r="F23" s="60">
        <v>1078</v>
      </c>
      <c r="G23" s="63"/>
      <c r="H23" s="64"/>
      <c r="I23" s="64"/>
      <c r="J23" s="64">
        <v>16</v>
      </c>
      <c r="K23" s="64">
        <v>20</v>
      </c>
      <c r="L23" s="64">
        <v>4</v>
      </c>
      <c r="M23" s="64"/>
      <c r="N23" s="64"/>
      <c r="O23" s="64"/>
      <c r="P23" s="64"/>
      <c r="Q23" s="64"/>
      <c r="R23" s="64"/>
      <c r="S23" s="64"/>
      <c r="T23" s="64"/>
      <c r="U23" s="64">
        <v>9</v>
      </c>
      <c r="V23" s="64"/>
      <c r="W23" s="64">
        <f t="shared" si="2"/>
        <v>4</v>
      </c>
      <c r="X23" s="64">
        <f t="shared" si="3"/>
        <v>193</v>
      </c>
      <c r="Y23" s="55">
        <f t="shared" si="0"/>
        <v>4</v>
      </c>
      <c r="Z23" s="65">
        <f t="shared" si="1"/>
        <v>9</v>
      </c>
    </row>
    <row r="24" spans="1:26" s="65" customFormat="1" ht="14.25">
      <c r="A24" s="59">
        <v>19</v>
      </c>
      <c r="B24" s="61" t="s">
        <v>46</v>
      </c>
      <c r="C24" s="61" t="s">
        <v>59</v>
      </c>
      <c r="D24" s="61" t="s">
        <v>202</v>
      </c>
      <c r="E24" s="66">
        <v>132560</v>
      </c>
      <c r="F24" s="61">
        <v>1078</v>
      </c>
      <c r="G24" s="63"/>
      <c r="H24" s="64"/>
      <c r="I24" s="64"/>
      <c r="J24" s="64"/>
      <c r="K24" s="64"/>
      <c r="L24" s="64"/>
      <c r="M24" s="64"/>
      <c r="N24" s="64">
        <v>6</v>
      </c>
      <c r="O24" s="64">
        <v>13</v>
      </c>
      <c r="P24" s="64"/>
      <c r="Q24" s="64"/>
      <c r="R24" s="64"/>
      <c r="S24" s="64">
        <v>8</v>
      </c>
      <c r="T24" s="64"/>
      <c r="U24" s="64"/>
      <c r="V24" s="64"/>
      <c r="W24" s="64">
        <f t="shared" si="2"/>
        <v>3</v>
      </c>
      <c r="X24" s="64">
        <f t="shared" si="3"/>
        <v>195</v>
      </c>
      <c r="Y24" s="55">
        <f t="shared" si="0"/>
        <v>6</v>
      </c>
      <c r="Z24" s="65">
        <f t="shared" si="1"/>
        <v>8</v>
      </c>
    </row>
    <row r="25" spans="1:26" s="65" customFormat="1" ht="14.25">
      <c r="A25" s="59">
        <v>20</v>
      </c>
      <c r="B25" s="60" t="s">
        <v>57</v>
      </c>
      <c r="C25" s="60" t="s">
        <v>58</v>
      </c>
      <c r="D25" s="60" t="s">
        <v>198</v>
      </c>
      <c r="E25" s="60">
        <v>161562</v>
      </c>
      <c r="F25" s="61">
        <v>1155</v>
      </c>
      <c r="G25" s="63"/>
      <c r="H25" s="64"/>
      <c r="I25" s="64"/>
      <c r="J25" s="64"/>
      <c r="K25" s="64"/>
      <c r="L25" s="64"/>
      <c r="M25" s="64">
        <v>9</v>
      </c>
      <c r="N25" s="64"/>
      <c r="O25" s="64"/>
      <c r="P25" s="64"/>
      <c r="Q25" s="64"/>
      <c r="R25" s="64"/>
      <c r="S25" s="64"/>
      <c r="T25" s="64">
        <v>6</v>
      </c>
      <c r="U25" s="64">
        <v>12</v>
      </c>
      <c r="V25" s="64"/>
      <c r="W25" s="64">
        <f t="shared" si="2"/>
        <v>3</v>
      </c>
      <c r="X25" s="64">
        <f t="shared" si="3"/>
        <v>195</v>
      </c>
      <c r="Y25" s="55">
        <f t="shared" si="0"/>
        <v>6</v>
      </c>
      <c r="Z25" s="65">
        <f t="shared" si="1"/>
        <v>9</v>
      </c>
    </row>
    <row r="26" spans="1:26" s="65" customFormat="1" ht="14.25">
      <c r="A26" s="59">
        <v>21</v>
      </c>
      <c r="B26" s="60" t="s">
        <v>97</v>
      </c>
      <c r="C26" s="60" t="s">
        <v>203</v>
      </c>
      <c r="D26" s="60" t="s">
        <v>26</v>
      </c>
      <c r="E26" s="60">
        <v>40221</v>
      </c>
      <c r="F26" s="60">
        <v>1155</v>
      </c>
      <c r="G26" s="63"/>
      <c r="H26" s="64"/>
      <c r="I26" s="64"/>
      <c r="J26" s="64"/>
      <c r="K26" s="64">
        <v>8</v>
      </c>
      <c r="L26" s="64">
        <v>12</v>
      </c>
      <c r="M26" s="64">
        <v>7</v>
      </c>
      <c r="N26" s="64"/>
      <c r="O26" s="64"/>
      <c r="P26" s="64"/>
      <c r="Q26" s="64"/>
      <c r="R26" s="64"/>
      <c r="S26" s="64"/>
      <c r="T26" s="64"/>
      <c r="U26" s="64"/>
      <c r="V26" s="64"/>
      <c r="W26" s="64">
        <f t="shared" si="2"/>
        <v>3</v>
      </c>
      <c r="X26" s="64">
        <f t="shared" si="3"/>
        <v>195</v>
      </c>
      <c r="Y26" s="55">
        <f t="shared" si="0"/>
        <v>7</v>
      </c>
      <c r="Z26" s="65">
        <f t="shared" si="1"/>
        <v>8</v>
      </c>
    </row>
    <row r="27" spans="1:26" s="65" customFormat="1" ht="14.25">
      <c r="A27" s="59">
        <v>22</v>
      </c>
      <c r="B27" s="61" t="s">
        <v>152</v>
      </c>
      <c r="C27" s="61" t="s">
        <v>153</v>
      </c>
      <c r="D27" s="60" t="s">
        <v>154</v>
      </c>
      <c r="E27" s="66">
        <v>1636</v>
      </c>
      <c r="F27" s="61">
        <v>1162</v>
      </c>
      <c r="G27" s="63"/>
      <c r="H27" s="64">
        <v>3</v>
      </c>
      <c r="I27" s="64">
        <v>17</v>
      </c>
      <c r="J27" s="64"/>
      <c r="K27" s="64"/>
      <c r="L27" s="64"/>
      <c r="M27" s="64">
        <v>8</v>
      </c>
      <c r="N27" s="64"/>
      <c r="O27" s="64"/>
      <c r="P27" s="64"/>
      <c r="Q27" s="64"/>
      <c r="R27" s="64"/>
      <c r="S27" s="64"/>
      <c r="T27" s="64"/>
      <c r="U27" s="64"/>
      <c r="V27" s="64"/>
      <c r="W27" s="64">
        <f t="shared" si="2"/>
        <v>3</v>
      </c>
      <c r="X27" s="64">
        <f t="shared" si="3"/>
        <v>196</v>
      </c>
      <c r="Y27" s="55">
        <f t="shared" si="0"/>
        <v>3</v>
      </c>
      <c r="Z27" s="65">
        <f t="shared" si="1"/>
        <v>8</v>
      </c>
    </row>
    <row r="28" spans="1:26" s="65" customFormat="1" ht="14.25">
      <c r="A28" s="59">
        <v>23</v>
      </c>
      <c r="B28" s="60" t="s">
        <v>108</v>
      </c>
      <c r="C28" s="60" t="s">
        <v>204</v>
      </c>
      <c r="D28" s="60" t="s">
        <v>196</v>
      </c>
      <c r="E28" s="60">
        <v>600</v>
      </c>
      <c r="F28" s="60">
        <v>1059</v>
      </c>
      <c r="G28" s="63"/>
      <c r="H28" s="64"/>
      <c r="I28" s="64"/>
      <c r="J28" s="64">
        <v>5</v>
      </c>
      <c r="K28" s="64">
        <v>20</v>
      </c>
      <c r="L28" s="64"/>
      <c r="M28" s="64"/>
      <c r="N28" s="64"/>
      <c r="O28" s="64"/>
      <c r="P28" s="64">
        <v>5</v>
      </c>
      <c r="Q28" s="64"/>
      <c r="R28" s="64"/>
      <c r="S28" s="64"/>
      <c r="T28" s="64"/>
      <c r="U28" s="64"/>
      <c r="V28" s="64"/>
      <c r="W28" s="64">
        <f t="shared" si="2"/>
        <v>3</v>
      </c>
      <c r="X28" s="64">
        <f t="shared" si="3"/>
        <v>198</v>
      </c>
      <c r="Y28" s="55">
        <f t="shared" si="0"/>
        <v>5</v>
      </c>
      <c r="Z28" s="65">
        <f t="shared" si="1"/>
        <v>5</v>
      </c>
    </row>
    <row r="29" spans="1:26" s="65" customFormat="1" ht="14.25">
      <c r="A29" s="59">
        <v>24</v>
      </c>
      <c r="B29" s="60" t="s">
        <v>27</v>
      </c>
      <c r="C29" s="60" t="s">
        <v>28</v>
      </c>
      <c r="D29" s="60" t="s">
        <v>196</v>
      </c>
      <c r="E29" s="60">
        <v>947</v>
      </c>
      <c r="F29" s="60">
        <v>1059</v>
      </c>
      <c r="G29" s="68"/>
      <c r="H29" s="64"/>
      <c r="I29" s="64"/>
      <c r="J29" s="64">
        <v>2</v>
      </c>
      <c r="K29" s="64">
        <v>20</v>
      </c>
      <c r="L29" s="64"/>
      <c r="M29" s="64"/>
      <c r="N29" s="64">
        <v>10</v>
      </c>
      <c r="O29" s="64"/>
      <c r="P29" s="64"/>
      <c r="Q29" s="64"/>
      <c r="R29" s="64"/>
      <c r="S29" s="64"/>
      <c r="T29" s="64"/>
      <c r="U29" s="64"/>
      <c r="V29" s="64"/>
      <c r="W29" s="64">
        <f t="shared" si="2"/>
        <v>3</v>
      </c>
      <c r="X29" s="64">
        <f t="shared" si="3"/>
        <v>200</v>
      </c>
      <c r="Y29" s="55">
        <f t="shared" si="0"/>
        <v>2</v>
      </c>
      <c r="Z29" s="65">
        <f t="shared" si="1"/>
        <v>10</v>
      </c>
    </row>
    <row r="30" spans="1:26" s="65" customFormat="1" ht="14.25">
      <c r="A30" s="59">
        <v>25</v>
      </c>
      <c r="B30" s="60" t="s">
        <v>64</v>
      </c>
      <c r="C30" s="60" t="s">
        <v>65</v>
      </c>
      <c r="D30" s="60" t="s">
        <v>196</v>
      </c>
      <c r="E30" s="60">
        <v>589</v>
      </c>
      <c r="F30" s="60">
        <v>1059</v>
      </c>
      <c r="G30" s="68"/>
      <c r="H30" s="64"/>
      <c r="I30" s="64"/>
      <c r="J30" s="64">
        <v>11</v>
      </c>
      <c r="K30" s="64">
        <v>14</v>
      </c>
      <c r="L30" s="64"/>
      <c r="M30" s="64"/>
      <c r="N30" s="64"/>
      <c r="O30" s="64"/>
      <c r="P30" s="64"/>
      <c r="Q30" s="64"/>
      <c r="R30" s="64"/>
      <c r="S30" s="64">
        <v>7</v>
      </c>
      <c r="T30" s="64"/>
      <c r="U30" s="64"/>
      <c r="V30" s="64"/>
      <c r="W30" s="64">
        <f t="shared" si="2"/>
        <v>3</v>
      </c>
      <c r="X30" s="64">
        <f t="shared" si="3"/>
        <v>200</v>
      </c>
      <c r="Y30" s="55">
        <f t="shared" si="0"/>
        <v>7</v>
      </c>
      <c r="Z30" s="65">
        <f t="shared" si="1"/>
        <v>11</v>
      </c>
    </row>
    <row r="31" spans="1:26" s="65" customFormat="1" ht="14.25">
      <c r="A31" s="59">
        <v>26</v>
      </c>
      <c r="B31" s="61" t="s">
        <v>73</v>
      </c>
      <c r="C31" s="61" t="s">
        <v>74</v>
      </c>
      <c r="D31" s="61" t="s">
        <v>26</v>
      </c>
      <c r="E31" s="66">
        <v>3572</v>
      </c>
      <c r="F31" s="61">
        <v>1155</v>
      </c>
      <c r="G31" s="68"/>
      <c r="H31" s="64"/>
      <c r="I31" s="64"/>
      <c r="J31" s="64"/>
      <c r="K31" s="64"/>
      <c r="L31" s="64"/>
      <c r="M31" s="64"/>
      <c r="N31" s="64"/>
      <c r="O31" s="64">
        <v>8</v>
      </c>
      <c r="P31" s="64"/>
      <c r="Q31" s="64"/>
      <c r="R31" s="64"/>
      <c r="S31" s="64"/>
      <c r="T31" s="64">
        <v>5</v>
      </c>
      <c r="U31" s="64"/>
      <c r="V31" s="64"/>
      <c r="W31" s="64">
        <f t="shared" si="2"/>
        <v>2</v>
      </c>
      <c r="X31" s="64">
        <f t="shared" si="3"/>
        <v>205</v>
      </c>
      <c r="Y31" s="55">
        <f t="shared" si="0"/>
        <v>5</v>
      </c>
      <c r="Z31" s="65">
        <f t="shared" si="1"/>
        <v>8</v>
      </c>
    </row>
    <row r="32" spans="1:26" s="65" customFormat="1" ht="14.25">
      <c r="A32" s="59">
        <v>27</v>
      </c>
      <c r="B32" s="61" t="s">
        <v>24</v>
      </c>
      <c r="C32" s="61" t="s">
        <v>205</v>
      </c>
      <c r="D32" s="61" t="s">
        <v>26</v>
      </c>
      <c r="E32" s="66">
        <v>4446</v>
      </c>
      <c r="F32" s="61">
        <v>1155</v>
      </c>
      <c r="G32" s="69"/>
      <c r="H32" s="64"/>
      <c r="I32" s="64">
        <v>4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>
        <v>10</v>
      </c>
      <c r="U32" s="64"/>
      <c r="V32" s="64"/>
      <c r="W32" s="64">
        <f t="shared" si="2"/>
        <v>2</v>
      </c>
      <c r="X32" s="64">
        <f t="shared" si="3"/>
        <v>206</v>
      </c>
      <c r="Y32" s="55">
        <f t="shared" si="0"/>
        <v>4</v>
      </c>
      <c r="Z32" s="65">
        <f t="shared" si="1"/>
        <v>10</v>
      </c>
    </row>
    <row r="33" spans="1:26" s="65" customFormat="1" ht="14.25">
      <c r="A33" s="59">
        <v>28</v>
      </c>
      <c r="B33" s="60" t="s">
        <v>35</v>
      </c>
      <c r="C33" s="60" t="s">
        <v>185</v>
      </c>
      <c r="D33" s="60" t="s">
        <v>202</v>
      </c>
      <c r="E33" s="60">
        <v>100303</v>
      </c>
      <c r="F33" s="60">
        <v>1078</v>
      </c>
      <c r="G33" s="68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>
        <v>7</v>
      </c>
      <c r="U33" s="64"/>
      <c r="V33" s="64">
        <v>8</v>
      </c>
      <c r="W33" s="64">
        <f t="shared" si="2"/>
        <v>2</v>
      </c>
      <c r="X33" s="64">
        <f t="shared" si="3"/>
        <v>207</v>
      </c>
      <c r="Y33" s="55">
        <f t="shared" si="0"/>
        <v>7</v>
      </c>
      <c r="Z33" s="65">
        <f t="shared" si="1"/>
        <v>8</v>
      </c>
    </row>
    <row r="34" spans="1:26" s="65" customFormat="1" ht="14.25">
      <c r="A34" s="59">
        <v>29</v>
      </c>
      <c r="B34" s="60" t="s">
        <v>106</v>
      </c>
      <c r="C34" s="60" t="s">
        <v>206</v>
      </c>
      <c r="D34" s="60" t="s">
        <v>207</v>
      </c>
      <c r="E34" s="60">
        <v>15746</v>
      </c>
      <c r="F34" s="60">
        <v>1116</v>
      </c>
      <c r="G34" s="68"/>
      <c r="H34" s="64">
        <v>8</v>
      </c>
      <c r="I34" s="64">
        <v>12</v>
      </c>
      <c r="J34" s="64"/>
      <c r="K34" s="64">
        <v>20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>
        <f t="shared" si="2"/>
        <v>3</v>
      </c>
      <c r="X34" s="64">
        <f t="shared" si="3"/>
        <v>208</v>
      </c>
      <c r="Y34" s="55">
        <f t="shared" si="0"/>
        <v>8</v>
      </c>
      <c r="Z34" s="65">
        <f t="shared" si="1"/>
        <v>12</v>
      </c>
    </row>
    <row r="35" spans="1:26" s="65" customFormat="1" ht="14.25">
      <c r="A35" s="59">
        <v>30</v>
      </c>
      <c r="B35" s="61" t="s">
        <v>176</v>
      </c>
      <c r="C35" s="61" t="s">
        <v>177</v>
      </c>
      <c r="D35" s="60" t="s">
        <v>26</v>
      </c>
      <c r="E35" s="66">
        <v>4245</v>
      </c>
      <c r="F35" s="61">
        <v>1155</v>
      </c>
      <c r="G35" s="69"/>
      <c r="H35" s="64"/>
      <c r="I35" s="64"/>
      <c r="J35" s="64"/>
      <c r="K35" s="64"/>
      <c r="L35" s="64"/>
      <c r="M35" s="64"/>
      <c r="N35" s="64"/>
      <c r="O35" s="64">
        <v>13</v>
      </c>
      <c r="P35" s="64"/>
      <c r="Q35" s="64"/>
      <c r="R35" s="64"/>
      <c r="S35" s="64"/>
      <c r="T35" s="64"/>
      <c r="U35" s="64">
        <v>4</v>
      </c>
      <c r="V35" s="64"/>
      <c r="W35" s="64">
        <f t="shared" si="2"/>
        <v>2</v>
      </c>
      <c r="X35" s="64">
        <f t="shared" si="3"/>
        <v>209</v>
      </c>
      <c r="Y35" s="55">
        <f t="shared" si="0"/>
        <v>4</v>
      </c>
      <c r="Z35" s="65">
        <f t="shared" si="1"/>
        <v>13</v>
      </c>
    </row>
    <row r="36" spans="1:26" s="65" customFormat="1" ht="14.25">
      <c r="A36" s="59">
        <v>31</v>
      </c>
      <c r="B36" s="60" t="s">
        <v>208</v>
      </c>
      <c r="C36" s="60" t="s">
        <v>209</v>
      </c>
      <c r="D36" s="60" t="s">
        <v>39</v>
      </c>
      <c r="E36" s="60">
        <v>127733</v>
      </c>
      <c r="F36" s="60">
        <v>1078</v>
      </c>
      <c r="G36" s="68"/>
      <c r="H36" s="64"/>
      <c r="I36" s="64"/>
      <c r="J36" s="64"/>
      <c r="K36" s="64">
        <v>20</v>
      </c>
      <c r="L36" s="64">
        <v>12</v>
      </c>
      <c r="M36" s="64"/>
      <c r="N36" s="64"/>
      <c r="O36" s="64">
        <v>13</v>
      </c>
      <c r="P36" s="64"/>
      <c r="Q36" s="64"/>
      <c r="R36" s="64"/>
      <c r="S36" s="64"/>
      <c r="T36" s="64"/>
      <c r="U36" s="64"/>
      <c r="V36" s="64"/>
      <c r="W36" s="64">
        <f t="shared" si="2"/>
        <v>3</v>
      </c>
      <c r="X36" s="64">
        <f t="shared" si="3"/>
        <v>213</v>
      </c>
      <c r="Y36" s="55">
        <f t="shared" si="0"/>
        <v>12</v>
      </c>
      <c r="Z36" s="65">
        <f t="shared" si="1"/>
        <v>13</v>
      </c>
    </row>
    <row r="37" spans="1:26" s="65" customFormat="1" ht="14.25">
      <c r="A37" s="59">
        <v>32</v>
      </c>
      <c r="B37" s="60" t="s">
        <v>159</v>
      </c>
      <c r="C37" s="60" t="s">
        <v>210</v>
      </c>
      <c r="D37" s="60" t="s">
        <v>39</v>
      </c>
      <c r="E37" s="60">
        <v>137137</v>
      </c>
      <c r="F37" s="60">
        <v>1078</v>
      </c>
      <c r="G37" s="68"/>
      <c r="H37" s="64">
        <v>6</v>
      </c>
      <c r="I37" s="64"/>
      <c r="J37" s="64">
        <v>22</v>
      </c>
      <c r="K37" s="64">
        <v>20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>
        <f t="shared" si="2"/>
        <v>3</v>
      </c>
      <c r="X37" s="64">
        <f t="shared" si="3"/>
        <v>216</v>
      </c>
      <c r="Y37" s="55">
        <f t="shared" si="0"/>
        <v>6</v>
      </c>
      <c r="Z37" s="65">
        <f t="shared" si="1"/>
        <v>20</v>
      </c>
    </row>
    <row r="38" spans="1:26" s="65" customFormat="1" ht="14.25">
      <c r="A38" s="59">
        <v>33</v>
      </c>
      <c r="B38" s="60" t="s">
        <v>133</v>
      </c>
      <c r="C38" s="60" t="s">
        <v>211</v>
      </c>
      <c r="D38" s="60" t="s">
        <v>196</v>
      </c>
      <c r="E38" s="60">
        <v>835</v>
      </c>
      <c r="F38" s="60">
        <v>1059</v>
      </c>
      <c r="G38" s="68"/>
      <c r="H38" s="64"/>
      <c r="I38" s="64"/>
      <c r="J38" s="64"/>
      <c r="K38" s="64">
        <v>20</v>
      </c>
      <c r="L38" s="64"/>
      <c r="M38" s="64"/>
      <c r="N38" s="64"/>
      <c r="O38" s="64"/>
      <c r="P38" s="64">
        <v>6</v>
      </c>
      <c r="Q38" s="64"/>
      <c r="R38" s="64"/>
      <c r="S38" s="64"/>
      <c r="T38" s="64"/>
      <c r="U38" s="64"/>
      <c r="V38" s="64"/>
      <c r="W38" s="64">
        <f t="shared" si="2"/>
        <v>2</v>
      </c>
      <c r="X38" s="64">
        <f t="shared" si="3"/>
        <v>218</v>
      </c>
      <c r="Y38" s="55">
        <f t="shared" si="0"/>
        <v>6</v>
      </c>
      <c r="Z38" s="65">
        <f t="shared" si="1"/>
        <v>20</v>
      </c>
    </row>
    <row r="39" spans="1:26" s="65" customFormat="1" ht="14.25">
      <c r="A39" s="59">
        <v>34</v>
      </c>
      <c r="B39" s="70" t="s">
        <v>212</v>
      </c>
      <c r="C39" s="60" t="s">
        <v>100</v>
      </c>
      <c r="D39" s="61" t="s">
        <v>196</v>
      </c>
      <c r="E39" s="62">
        <v>880</v>
      </c>
      <c r="F39" s="60">
        <v>1059</v>
      </c>
      <c r="G39" s="68"/>
      <c r="H39" s="64"/>
      <c r="I39" s="64"/>
      <c r="J39" s="64"/>
      <c r="K39" s="64"/>
      <c r="L39" s="64"/>
      <c r="M39" s="64"/>
      <c r="N39" s="64"/>
      <c r="O39" s="64"/>
      <c r="P39" s="64">
        <v>3</v>
      </c>
      <c r="Q39" s="64"/>
      <c r="R39" s="64"/>
      <c r="S39" s="64"/>
      <c r="T39" s="64"/>
      <c r="U39" s="64"/>
      <c r="V39" s="64"/>
      <c r="W39" s="64">
        <f t="shared" si="2"/>
        <v>1</v>
      </c>
      <c r="X39" s="64">
        <f t="shared" si="3"/>
        <v>219</v>
      </c>
      <c r="Y39" s="55">
        <f t="shared" si="0"/>
        <v>3</v>
      </c>
      <c r="Z39" s="65" t="e">
        <f t="shared" si="1"/>
        <v>#NUM!</v>
      </c>
    </row>
    <row r="40" spans="1:26" s="65" customFormat="1" ht="14.25">
      <c r="A40" s="59">
        <v>35</v>
      </c>
      <c r="B40" s="61" t="s">
        <v>61</v>
      </c>
      <c r="C40" s="61" t="s">
        <v>62</v>
      </c>
      <c r="D40" s="61" t="s">
        <v>207</v>
      </c>
      <c r="E40" s="66"/>
      <c r="F40" s="61">
        <v>1116</v>
      </c>
      <c r="G40" s="69"/>
      <c r="H40" s="64">
        <v>7</v>
      </c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>
        <f t="shared" si="2"/>
        <v>1</v>
      </c>
      <c r="X40" s="64">
        <f t="shared" si="3"/>
        <v>223</v>
      </c>
      <c r="Y40" s="55">
        <f t="shared" si="0"/>
        <v>7</v>
      </c>
      <c r="Z40" s="65" t="e">
        <f t="shared" si="1"/>
        <v>#NUM!</v>
      </c>
    </row>
    <row r="41" spans="1:26" s="65" customFormat="1" ht="14.25">
      <c r="A41" s="59">
        <v>36</v>
      </c>
      <c r="B41" s="59" t="s">
        <v>50</v>
      </c>
      <c r="C41" s="61" t="s">
        <v>213</v>
      </c>
      <c r="D41" s="61" t="s">
        <v>207</v>
      </c>
      <c r="E41" s="66">
        <v>8607</v>
      </c>
      <c r="F41" s="61">
        <v>1116</v>
      </c>
      <c r="G41" s="68"/>
      <c r="H41" s="64"/>
      <c r="I41" s="64"/>
      <c r="J41" s="64">
        <v>21</v>
      </c>
      <c r="K41" s="64"/>
      <c r="L41" s="64"/>
      <c r="M41" s="64">
        <v>10</v>
      </c>
      <c r="N41" s="64"/>
      <c r="O41" s="64"/>
      <c r="P41" s="64"/>
      <c r="Q41" s="64"/>
      <c r="R41" s="64"/>
      <c r="S41" s="64"/>
      <c r="T41" s="64"/>
      <c r="U41" s="64"/>
      <c r="V41" s="64"/>
      <c r="W41" s="64">
        <f t="shared" si="2"/>
        <v>2</v>
      </c>
      <c r="X41" s="64">
        <f t="shared" si="3"/>
        <v>223</v>
      </c>
      <c r="Y41" s="55">
        <f t="shared" si="0"/>
        <v>10</v>
      </c>
      <c r="Z41" s="65">
        <f t="shared" si="1"/>
        <v>21</v>
      </c>
    </row>
    <row r="42" spans="1:26" s="65" customFormat="1" ht="14.25">
      <c r="A42" s="59">
        <v>37</v>
      </c>
      <c r="B42" s="60" t="s">
        <v>214</v>
      </c>
      <c r="C42" s="60" t="s">
        <v>215</v>
      </c>
      <c r="D42" s="60" t="s">
        <v>202</v>
      </c>
      <c r="E42" s="60">
        <v>41420</v>
      </c>
      <c r="F42" s="60">
        <v>1078</v>
      </c>
      <c r="G42" s="68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>
        <v>8</v>
      </c>
      <c r="U42" s="64"/>
      <c r="V42" s="64"/>
      <c r="W42" s="64">
        <f t="shared" si="2"/>
        <v>1</v>
      </c>
      <c r="X42" s="64">
        <f t="shared" si="3"/>
        <v>224</v>
      </c>
      <c r="Y42" s="55">
        <f t="shared" si="0"/>
        <v>8</v>
      </c>
      <c r="Z42" s="65" t="e">
        <f t="shared" si="1"/>
        <v>#NUM!</v>
      </c>
    </row>
    <row r="43" spans="1:26" s="65" customFormat="1" ht="14.25">
      <c r="A43" s="59">
        <v>38</v>
      </c>
      <c r="B43" s="60" t="s">
        <v>124</v>
      </c>
      <c r="C43" s="60" t="s">
        <v>125</v>
      </c>
      <c r="D43" s="60" t="s">
        <v>196</v>
      </c>
      <c r="E43" s="60">
        <v>896</v>
      </c>
      <c r="F43" s="60">
        <v>1059</v>
      </c>
      <c r="G43" s="68"/>
      <c r="H43" s="64"/>
      <c r="I43" s="64"/>
      <c r="J43" s="64">
        <v>12</v>
      </c>
      <c r="K43" s="64">
        <v>20</v>
      </c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>
        <f t="shared" si="2"/>
        <v>2</v>
      </c>
      <c r="X43" s="64">
        <f t="shared" si="3"/>
        <v>224</v>
      </c>
      <c r="Y43" s="55">
        <f t="shared" si="0"/>
        <v>12</v>
      </c>
      <c r="Z43" s="65">
        <f t="shared" si="1"/>
        <v>20</v>
      </c>
    </row>
    <row r="44" spans="1:26" s="65" customFormat="1" ht="14.25">
      <c r="A44" s="59">
        <v>39</v>
      </c>
      <c r="B44" s="60" t="s">
        <v>69</v>
      </c>
      <c r="C44" s="60" t="s">
        <v>70</v>
      </c>
      <c r="D44" s="60" t="s">
        <v>207</v>
      </c>
      <c r="E44" s="60">
        <v>22492</v>
      </c>
      <c r="F44" s="60">
        <v>1116</v>
      </c>
      <c r="G44" s="68"/>
      <c r="H44" s="64"/>
      <c r="I44" s="64"/>
      <c r="J44" s="64">
        <v>19</v>
      </c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>
        <v>13</v>
      </c>
      <c r="V44" s="64"/>
      <c r="W44" s="64">
        <f t="shared" si="2"/>
        <v>2</v>
      </c>
      <c r="X44" s="64">
        <f t="shared" si="3"/>
        <v>224</v>
      </c>
      <c r="Y44" s="55">
        <f t="shared" si="0"/>
        <v>13</v>
      </c>
      <c r="Z44" s="65">
        <f t="shared" si="1"/>
        <v>19</v>
      </c>
    </row>
    <row r="45" spans="1:26" s="65" customFormat="1" ht="14.25">
      <c r="A45" s="59">
        <v>40</v>
      </c>
      <c r="B45" s="59" t="s">
        <v>146</v>
      </c>
      <c r="C45" s="59" t="s">
        <v>149</v>
      </c>
      <c r="D45" s="61" t="s">
        <v>207</v>
      </c>
      <c r="E45" s="59"/>
      <c r="F45" s="59">
        <v>1116</v>
      </c>
      <c r="G45" s="69"/>
      <c r="H45" s="64">
        <v>9</v>
      </c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>
        <f t="shared" si="2"/>
        <v>1</v>
      </c>
      <c r="X45" s="64">
        <f t="shared" si="3"/>
        <v>225</v>
      </c>
      <c r="Y45" s="55">
        <f t="shared" si="0"/>
        <v>9</v>
      </c>
      <c r="Z45" s="65" t="e">
        <f t="shared" si="1"/>
        <v>#NUM!</v>
      </c>
    </row>
    <row r="46" spans="1:26" s="65" customFormat="1" ht="14.25">
      <c r="A46" s="59">
        <v>41</v>
      </c>
      <c r="B46" s="59" t="s">
        <v>137</v>
      </c>
      <c r="C46" s="61" t="s">
        <v>216</v>
      </c>
      <c r="D46" s="61" t="s">
        <v>26</v>
      </c>
      <c r="E46" s="66">
        <v>3308</v>
      </c>
      <c r="F46" s="61">
        <v>1155</v>
      </c>
      <c r="G46" s="68"/>
      <c r="H46" s="64"/>
      <c r="I46" s="64"/>
      <c r="J46" s="64"/>
      <c r="K46" s="64"/>
      <c r="L46" s="64"/>
      <c r="M46" s="64">
        <v>11</v>
      </c>
      <c r="N46" s="64"/>
      <c r="O46" s="64"/>
      <c r="P46" s="64"/>
      <c r="Q46" s="64"/>
      <c r="R46" s="64"/>
      <c r="S46" s="64"/>
      <c r="T46" s="64"/>
      <c r="U46" s="64"/>
      <c r="V46" s="64"/>
      <c r="W46" s="64">
        <f t="shared" si="2"/>
        <v>1</v>
      </c>
      <c r="X46" s="64">
        <f t="shared" si="3"/>
        <v>227</v>
      </c>
      <c r="Y46" s="55">
        <f t="shared" si="0"/>
        <v>11</v>
      </c>
      <c r="Z46" s="65" t="e">
        <f t="shared" si="1"/>
        <v>#NUM!</v>
      </c>
    </row>
    <row r="47" spans="1:26" s="65" customFormat="1" ht="14.25">
      <c r="A47" s="59">
        <v>42</v>
      </c>
      <c r="B47" s="61" t="s">
        <v>40</v>
      </c>
      <c r="C47" s="61" t="s">
        <v>41</v>
      </c>
      <c r="D47" s="61" t="s">
        <v>39</v>
      </c>
      <c r="E47" s="66">
        <v>52435</v>
      </c>
      <c r="F47" s="61">
        <v>1078</v>
      </c>
      <c r="G47" s="68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>
        <v>11</v>
      </c>
      <c r="V47" s="64"/>
      <c r="W47" s="64">
        <f t="shared" si="2"/>
        <v>1</v>
      </c>
      <c r="X47" s="64">
        <f t="shared" si="3"/>
        <v>227</v>
      </c>
      <c r="Y47" s="55">
        <f t="shared" si="0"/>
        <v>11</v>
      </c>
      <c r="Z47" s="65" t="e">
        <f t="shared" si="1"/>
        <v>#NUM!</v>
      </c>
    </row>
    <row r="48" spans="1:26" s="65" customFormat="1" ht="14.25">
      <c r="A48" s="59">
        <v>43</v>
      </c>
      <c r="B48" s="61" t="s">
        <v>30</v>
      </c>
      <c r="C48" s="61" t="s">
        <v>31</v>
      </c>
      <c r="D48" s="61" t="s">
        <v>26</v>
      </c>
      <c r="E48" s="66">
        <v>4602</v>
      </c>
      <c r="F48" s="61">
        <v>1135</v>
      </c>
      <c r="G48" s="69"/>
      <c r="H48" s="64"/>
      <c r="I48" s="64"/>
      <c r="J48" s="64"/>
      <c r="K48" s="64"/>
      <c r="L48" s="64"/>
      <c r="M48" s="64">
        <v>14</v>
      </c>
      <c r="N48" s="64"/>
      <c r="O48" s="64"/>
      <c r="P48" s="64"/>
      <c r="Q48" s="64"/>
      <c r="R48" s="64"/>
      <c r="S48" s="64"/>
      <c r="T48" s="64"/>
      <c r="U48" s="64"/>
      <c r="V48" s="64"/>
      <c r="W48" s="64">
        <f t="shared" si="2"/>
        <v>1</v>
      </c>
      <c r="X48" s="64">
        <f t="shared" si="3"/>
        <v>230</v>
      </c>
      <c r="Y48" s="55">
        <f t="shared" si="0"/>
        <v>14</v>
      </c>
      <c r="Z48" s="65" t="e">
        <f t="shared" si="1"/>
        <v>#NUM!</v>
      </c>
    </row>
    <row r="49" spans="1:26" s="65" customFormat="1" ht="14.25">
      <c r="A49" s="59">
        <v>44</v>
      </c>
      <c r="B49" s="60" t="s">
        <v>101</v>
      </c>
      <c r="C49" s="60" t="s">
        <v>156</v>
      </c>
      <c r="D49" s="60" t="s">
        <v>196</v>
      </c>
      <c r="E49" s="60">
        <v>419</v>
      </c>
      <c r="F49" s="60">
        <v>1059</v>
      </c>
      <c r="G49" s="68"/>
      <c r="H49" s="64"/>
      <c r="I49" s="64"/>
      <c r="J49" s="64">
        <v>18</v>
      </c>
      <c r="K49" s="64">
        <v>20</v>
      </c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>
        <f t="shared" si="2"/>
        <v>2</v>
      </c>
      <c r="X49" s="64">
        <f t="shared" si="3"/>
        <v>230</v>
      </c>
      <c r="Y49" s="55">
        <f t="shared" si="0"/>
        <v>18</v>
      </c>
      <c r="Z49" s="65">
        <f t="shared" si="1"/>
        <v>20</v>
      </c>
    </row>
    <row r="50" spans="1:26" s="65" customFormat="1" ht="14.25">
      <c r="A50" s="59">
        <v>45</v>
      </c>
      <c r="B50" s="60" t="s">
        <v>37</v>
      </c>
      <c r="C50" s="60" t="s">
        <v>217</v>
      </c>
      <c r="D50" s="60" t="s">
        <v>39</v>
      </c>
      <c r="E50" s="60">
        <v>142207</v>
      </c>
      <c r="F50" s="60">
        <v>1078</v>
      </c>
      <c r="G50" s="68"/>
      <c r="H50" s="64"/>
      <c r="I50" s="64"/>
      <c r="J50" s="64"/>
      <c r="K50" s="64">
        <v>15</v>
      </c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>
        <f t="shared" si="2"/>
        <v>1</v>
      </c>
      <c r="X50" s="64">
        <f t="shared" si="3"/>
        <v>231</v>
      </c>
      <c r="Y50" s="55">
        <f t="shared" si="0"/>
        <v>15</v>
      </c>
      <c r="Z50" s="65" t="e">
        <f t="shared" si="1"/>
        <v>#NUM!</v>
      </c>
    </row>
    <row r="51" spans="1:26" s="65" customFormat="1" ht="14.25">
      <c r="A51" s="59">
        <v>46</v>
      </c>
      <c r="B51" s="60" t="s">
        <v>44</v>
      </c>
      <c r="C51" s="60" t="s">
        <v>218</v>
      </c>
      <c r="D51" s="60" t="s">
        <v>196</v>
      </c>
      <c r="E51" s="60">
        <v>946</v>
      </c>
      <c r="F51" s="60">
        <v>1059</v>
      </c>
      <c r="G51" s="68"/>
      <c r="H51" s="64"/>
      <c r="I51" s="64"/>
      <c r="J51" s="64"/>
      <c r="K51" s="64">
        <v>20</v>
      </c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>
        <f t="shared" si="2"/>
        <v>1</v>
      </c>
      <c r="X51" s="64">
        <f t="shared" si="3"/>
        <v>236</v>
      </c>
      <c r="Y51" s="55">
        <f t="shared" si="0"/>
        <v>20</v>
      </c>
      <c r="Z51" s="65" t="e">
        <f t="shared" si="1"/>
        <v>#NUM!</v>
      </c>
    </row>
    <row r="52" spans="1:25" s="65" customFormat="1" ht="14.25">
      <c r="A52" s="59"/>
      <c r="G52" s="68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55"/>
    </row>
    <row r="53" spans="1:25" s="65" customFormat="1" ht="14.25">
      <c r="A53" s="59"/>
      <c r="B53" s="60"/>
      <c r="C53" s="60"/>
      <c r="D53" s="60"/>
      <c r="E53" s="60"/>
      <c r="F53" s="60"/>
      <c r="G53" s="68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55"/>
    </row>
    <row r="54" spans="1:25" s="65" customFormat="1" ht="14.25">
      <c r="A54" s="59"/>
      <c r="B54" s="60"/>
      <c r="C54" s="60"/>
      <c r="D54" s="60"/>
      <c r="E54" s="60"/>
      <c r="F54" s="60"/>
      <c r="G54" s="68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55"/>
    </row>
    <row r="55" spans="1:25" s="65" customFormat="1" ht="14.25">
      <c r="A55" s="59"/>
      <c r="B55" s="60"/>
      <c r="C55" s="60"/>
      <c r="D55" s="60"/>
      <c r="E55" s="60"/>
      <c r="F55" s="60"/>
      <c r="G55" s="68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55"/>
    </row>
    <row r="56" spans="1:25" s="65" customFormat="1" ht="14.25">
      <c r="A56" s="59"/>
      <c r="B56" s="60"/>
      <c r="C56" s="60"/>
      <c r="D56" s="60"/>
      <c r="E56" s="60"/>
      <c r="F56" s="60"/>
      <c r="G56" s="68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55"/>
    </row>
    <row r="57" spans="1:25" s="65" customFormat="1" ht="14.25">
      <c r="A57" s="59"/>
      <c r="B57" s="60"/>
      <c r="C57" s="60"/>
      <c r="D57" s="60"/>
      <c r="E57" s="60"/>
      <c r="F57" s="60"/>
      <c r="G57" s="68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55"/>
    </row>
    <row r="58" spans="1:25" s="65" customFormat="1" ht="14.25">
      <c r="A58" s="59"/>
      <c r="B58" s="60"/>
      <c r="C58" s="60"/>
      <c r="D58" s="60"/>
      <c r="E58" s="60"/>
      <c r="F58" s="60"/>
      <c r="G58" s="68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55"/>
    </row>
    <row r="59" spans="1:25" s="65" customFormat="1" ht="14.25">
      <c r="A59" s="59"/>
      <c r="B59" s="60"/>
      <c r="C59" s="60"/>
      <c r="D59" s="60"/>
      <c r="E59" s="60"/>
      <c r="F59" s="60"/>
      <c r="G59" s="68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55"/>
    </row>
    <row r="60" spans="1:25" s="65" customFormat="1" ht="14.25">
      <c r="A60" s="59"/>
      <c r="B60" s="60"/>
      <c r="C60" s="60"/>
      <c r="D60" s="60"/>
      <c r="E60" s="60"/>
      <c r="F60" s="60"/>
      <c r="G60" s="68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55"/>
    </row>
    <row r="61" spans="1:25" s="65" customFormat="1" ht="14.25">
      <c r="A61" s="59"/>
      <c r="B61" s="60"/>
      <c r="C61" s="60"/>
      <c r="D61" s="60"/>
      <c r="E61" s="60"/>
      <c r="F61" s="60"/>
      <c r="G61" s="68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55"/>
    </row>
    <row r="62" spans="1:25" s="65" customFormat="1" ht="14.25">
      <c r="A62" s="59"/>
      <c r="B62" s="60"/>
      <c r="C62" s="60"/>
      <c r="D62" s="60"/>
      <c r="E62" s="60"/>
      <c r="F62" s="60"/>
      <c r="G62" s="68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55"/>
    </row>
    <row r="63" spans="1:25" s="65" customFormat="1" ht="14.25">
      <c r="A63" s="59"/>
      <c r="B63" s="60"/>
      <c r="C63" s="60"/>
      <c r="D63" s="60"/>
      <c r="E63" s="60"/>
      <c r="F63" s="60"/>
      <c r="G63" s="68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55"/>
    </row>
    <row r="64" spans="1:25" s="65" customFormat="1" ht="14.25">
      <c r="A64" s="59"/>
      <c r="B64" s="60"/>
      <c r="C64" s="60"/>
      <c r="D64" s="60"/>
      <c r="E64" s="60"/>
      <c r="F64" s="60"/>
      <c r="G64" s="68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55"/>
    </row>
    <row r="65" spans="1:25" s="65" customFormat="1" ht="14.25">
      <c r="A65" s="59"/>
      <c r="B65" s="60"/>
      <c r="C65" s="60"/>
      <c r="D65" s="60"/>
      <c r="E65" s="60"/>
      <c r="F65" s="60"/>
      <c r="G65" s="68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55"/>
    </row>
    <row r="66" spans="1:25" s="65" customFormat="1" ht="14.25">
      <c r="A66" s="59"/>
      <c r="B66" s="60"/>
      <c r="C66" s="60"/>
      <c r="D66" s="60"/>
      <c r="E66" s="60"/>
      <c r="F66" s="60"/>
      <c r="G66" s="68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55"/>
    </row>
    <row r="67" spans="1:25" s="65" customFormat="1" ht="14.25">
      <c r="A67" s="59"/>
      <c r="B67" s="60"/>
      <c r="C67" s="60"/>
      <c r="D67" s="60"/>
      <c r="E67" s="60"/>
      <c r="F67" s="60"/>
      <c r="G67" s="68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55"/>
    </row>
    <row r="68" spans="1:25" s="65" customFormat="1" ht="14.25">
      <c r="A68" s="59"/>
      <c r="B68" s="60"/>
      <c r="C68" s="60"/>
      <c r="D68" s="60"/>
      <c r="E68" s="60"/>
      <c r="F68" s="60"/>
      <c r="G68" s="68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5"/>
    </row>
    <row r="69" spans="1:25" s="65" customFormat="1" ht="14.25">
      <c r="A69" s="59"/>
      <c r="B69" s="60"/>
      <c r="C69" s="60"/>
      <c r="D69" s="60"/>
      <c r="E69" s="60"/>
      <c r="F69" s="60"/>
      <c r="G69" s="68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5"/>
    </row>
    <row r="70" spans="1:25" s="65" customFormat="1" ht="14.25">
      <c r="A70" s="59"/>
      <c r="B70" s="60"/>
      <c r="C70" s="60"/>
      <c r="D70" s="60"/>
      <c r="E70" s="60"/>
      <c r="F70" s="60"/>
      <c r="G70" s="68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55"/>
    </row>
    <row r="71" spans="1:25" s="65" customFormat="1" ht="14.25">
      <c r="A71" s="59"/>
      <c r="B71" s="60"/>
      <c r="C71" s="60"/>
      <c r="D71" s="60"/>
      <c r="E71" s="60"/>
      <c r="F71" s="60"/>
      <c r="G71" s="68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55"/>
    </row>
    <row r="72" spans="1:25" s="65" customFormat="1" ht="14.25">
      <c r="A72" s="59"/>
      <c r="B72" s="60"/>
      <c r="C72" s="60"/>
      <c r="D72" s="60"/>
      <c r="E72" s="60"/>
      <c r="F72" s="60"/>
      <c r="G72" s="68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55"/>
    </row>
    <row r="73" spans="1:25" s="65" customFormat="1" ht="14.25">
      <c r="A73" s="59"/>
      <c r="B73" s="60"/>
      <c r="C73" s="60"/>
      <c r="D73" s="60"/>
      <c r="E73" s="60"/>
      <c r="F73" s="60"/>
      <c r="G73" s="68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55"/>
    </row>
    <row r="74" spans="1:25" s="65" customFormat="1" ht="14.25">
      <c r="A74" s="59"/>
      <c r="B74" s="60"/>
      <c r="C74" s="60"/>
      <c r="D74" s="60"/>
      <c r="E74" s="60"/>
      <c r="F74" s="60"/>
      <c r="G74" s="68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55"/>
    </row>
    <row r="75" spans="1:25" s="65" customFormat="1" ht="14.25">
      <c r="A75" s="59"/>
      <c r="B75" s="60"/>
      <c r="C75" s="60"/>
      <c r="D75" s="60"/>
      <c r="E75" s="60"/>
      <c r="F75" s="60"/>
      <c r="G75" s="68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55"/>
    </row>
    <row r="76" spans="1:25" s="65" customFormat="1" ht="14.25">
      <c r="A76" s="59"/>
      <c r="B76" s="60"/>
      <c r="C76" s="60"/>
      <c r="D76" s="60"/>
      <c r="E76" s="60"/>
      <c r="F76" s="60"/>
      <c r="G76" s="68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55"/>
    </row>
    <row r="77" spans="1:25" s="65" customFormat="1" ht="14.25">
      <c r="A77" s="59"/>
      <c r="B77" s="60"/>
      <c r="C77" s="60"/>
      <c r="D77" s="60"/>
      <c r="E77" s="60"/>
      <c r="F77" s="60"/>
      <c r="G77" s="68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55"/>
    </row>
    <row r="78" spans="1:25" s="65" customFormat="1" ht="14.25">
      <c r="A78" s="59"/>
      <c r="B78" s="60"/>
      <c r="C78" s="60"/>
      <c r="D78" s="60"/>
      <c r="E78" s="60"/>
      <c r="F78" s="60"/>
      <c r="G78" s="68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55"/>
    </row>
    <row r="79" spans="1:25" s="65" customFormat="1" ht="14.25">
      <c r="A79" s="59"/>
      <c r="B79" s="60"/>
      <c r="C79" s="60"/>
      <c r="D79" s="60"/>
      <c r="E79" s="60"/>
      <c r="F79" s="60"/>
      <c r="G79" s="68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55"/>
    </row>
    <row r="80" spans="1:25" s="65" customFormat="1" ht="14.25">
      <c r="A80" s="59"/>
      <c r="B80" s="60"/>
      <c r="C80" s="60"/>
      <c r="D80" s="60"/>
      <c r="E80" s="60"/>
      <c r="F80" s="60"/>
      <c r="G80" s="68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55"/>
    </row>
    <row r="81" spans="1:25" s="65" customFormat="1" ht="14.25">
      <c r="A81" s="59"/>
      <c r="B81" s="60"/>
      <c r="C81" s="60"/>
      <c r="D81" s="60"/>
      <c r="E81" s="60"/>
      <c r="F81" s="60"/>
      <c r="G81" s="68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55"/>
    </row>
    <row r="82" spans="1:25" s="65" customFormat="1" ht="14.25">
      <c r="A82" s="59"/>
      <c r="B82" s="60"/>
      <c r="C82" s="60"/>
      <c r="D82" s="60"/>
      <c r="E82" s="60"/>
      <c r="F82" s="60"/>
      <c r="G82" s="68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55"/>
    </row>
    <row r="83" spans="1:25" s="65" customFormat="1" ht="14.25">
      <c r="A83" s="59"/>
      <c r="B83" s="60"/>
      <c r="C83" s="60"/>
      <c r="D83" s="60"/>
      <c r="E83" s="60"/>
      <c r="F83" s="60"/>
      <c r="G83" s="68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55"/>
    </row>
    <row r="84" spans="1:25" s="65" customFormat="1" ht="14.25">
      <c r="A84" s="59"/>
      <c r="B84" s="60"/>
      <c r="C84" s="60"/>
      <c r="D84" s="60"/>
      <c r="E84" s="60"/>
      <c r="F84" s="60"/>
      <c r="G84" s="68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55"/>
    </row>
    <row r="85" spans="1:25" s="65" customFormat="1" ht="14.25">
      <c r="A85" s="59"/>
      <c r="B85" s="60"/>
      <c r="C85" s="60"/>
      <c r="D85" s="60"/>
      <c r="E85" s="60"/>
      <c r="F85" s="60"/>
      <c r="G85" s="68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55"/>
    </row>
    <row r="86" spans="1:25" s="65" customFormat="1" ht="14.25">
      <c r="A86" s="59"/>
      <c r="B86" s="60"/>
      <c r="C86" s="60"/>
      <c r="D86" s="60"/>
      <c r="E86" s="60"/>
      <c r="F86" s="60"/>
      <c r="G86" s="68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55"/>
    </row>
    <row r="87" spans="1:25" s="65" customFormat="1" ht="14.25">
      <c r="A87" s="59"/>
      <c r="B87" s="60"/>
      <c r="C87" s="60"/>
      <c r="D87" s="60"/>
      <c r="E87" s="60"/>
      <c r="F87" s="60"/>
      <c r="G87" s="68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55"/>
    </row>
    <row r="88" spans="1:25" s="65" customFormat="1" ht="14.25">
      <c r="A88" s="59"/>
      <c r="B88" s="60"/>
      <c r="C88" s="60"/>
      <c r="D88" s="60"/>
      <c r="E88" s="60"/>
      <c r="F88" s="60"/>
      <c r="G88" s="68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55"/>
    </row>
    <row r="89" spans="1:25" s="65" customFormat="1" ht="14.25">
      <c r="A89" s="59"/>
      <c r="B89" s="60"/>
      <c r="C89" s="60"/>
      <c r="D89" s="60"/>
      <c r="E89" s="60"/>
      <c r="F89" s="60"/>
      <c r="G89" s="68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55"/>
    </row>
    <row r="90" spans="1:25" s="65" customFormat="1" ht="14.25">
      <c r="A90" s="59"/>
      <c r="B90" s="60"/>
      <c r="C90" s="60"/>
      <c r="D90" s="60"/>
      <c r="E90" s="60"/>
      <c r="F90" s="60"/>
      <c r="G90" s="68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55"/>
    </row>
    <row r="91" spans="1:25" s="65" customFormat="1" ht="14.25">
      <c r="A91" s="59"/>
      <c r="B91" s="60"/>
      <c r="C91" s="60"/>
      <c r="D91" s="60"/>
      <c r="E91" s="60"/>
      <c r="F91" s="60"/>
      <c r="G91" s="68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55"/>
    </row>
    <row r="92" spans="1:25" s="65" customFormat="1" ht="14.25">
      <c r="A92" s="59"/>
      <c r="B92" s="60"/>
      <c r="C92" s="60"/>
      <c r="D92" s="60"/>
      <c r="E92" s="60"/>
      <c r="F92" s="60"/>
      <c r="G92" s="68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55"/>
    </row>
    <row r="93" spans="1:25" s="65" customFormat="1" ht="14.25">
      <c r="A93" s="59"/>
      <c r="B93" s="60"/>
      <c r="C93" s="60"/>
      <c r="D93" s="60"/>
      <c r="E93" s="60"/>
      <c r="F93" s="60"/>
      <c r="G93" s="68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55"/>
    </row>
    <row r="94" spans="1:25" s="65" customFormat="1" ht="14.25">
      <c r="A94" s="59"/>
      <c r="B94" s="60"/>
      <c r="C94" s="60"/>
      <c r="D94" s="60"/>
      <c r="E94" s="60"/>
      <c r="F94" s="60"/>
      <c r="G94" s="68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55"/>
    </row>
    <row r="95" spans="1:25" s="65" customFormat="1" ht="14.25">
      <c r="A95" s="59"/>
      <c r="B95" s="60"/>
      <c r="C95" s="60"/>
      <c r="D95" s="60"/>
      <c r="E95" s="60"/>
      <c r="F95" s="60"/>
      <c r="G95" s="68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55"/>
    </row>
    <row r="96" spans="1:25" s="65" customFormat="1" ht="14.25">
      <c r="A96" s="59"/>
      <c r="B96" s="60"/>
      <c r="C96" s="60"/>
      <c r="D96" s="60"/>
      <c r="E96" s="60"/>
      <c r="F96" s="60"/>
      <c r="G96" s="68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5"/>
    </row>
    <row r="97" spans="1:25" s="65" customFormat="1" ht="14.25">
      <c r="A97" s="59"/>
      <c r="B97" s="60"/>
      <c r="C97" s="60"/>
      <c r="D97" s="60"/>
      <c r="E97" s="60"/>
      <c r="F97" s="60"/>
      <c r="G97" s="68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5"/>
    </row>
    <row r="98" spans="1:25" s="65" customFormat="1" ht="14.25">
      <c r="A98" s="59"/>
      <c r="B98" s="60"/>
      <c r="C98" s="60"/>
      <c r="D98" s="60"/>
      <c r="E98" s="60"/>
      <c r="F98" s="60"/>
      <c r="G98" s="68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55"/>
    </row>
    <row r="99" spans="1:25" s="65" customFormat="1" ht="14.25">
      <c r="A99" s="59"/>
      <c r="B99" s="60"/>
      <c r="C99" s="60"/>
      <c r="D99" s="60"/>
      <c r="E99" s="60"/>
      <c r="F99" s="60"/>
      <c r="G99" s="68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55"/>
    </row>
    <row r="100" spans="1:25" s="65" customFormat="1" ht="14.25">
      <c r="A100" s="59"/>
      <c r="B100" s="60"/>
      <c r="C100" s="60"/>
      <c r="D100" s="60"/>
      <c r="E100" s="60"/>
      <c r="F100" s="60"/>
      <c r="G100" s="68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55"/>
    </row>
    <row r="101" spans="1:25" s="65" customFormat="1" ht="14.25">
      <c r="A101" s="59"/>
      <c r="B101" s="60"/>
      <c r="C101" s="60"/>
      <c r="D101" s="60"/>
      <c r="E101" s="60"/>
      <c r="F101" s="60"/>
      <c r="G101" s="68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55"/>
    </row>
    <row r="102" spans="1:25" s="65" customFormat="1" ht="14.25">
      <c r="A102" s="59"/>
      <c r="B102" s="60"/>
      <c r="C102" s="60"/>
      <c r="D102" s="60"/>
      <c r="E102" s="60"/>
      <c r="F102" s="60"/>
      <c r="G102" s="68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55"/>
    </row>
    <row r="103" spans="1:25" s="65" customFormat="1" ht="14.25">
      <c r="A103" s="59"/>
      <c r="B103" s="60"/>
      <c r="C103" s="60"/>
      <c r="D103" s="60"/>
      <c r="E103" s="60"/>
      <c r="F103" s="60"/>
      <c r="G103" s="68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55"/>
    </row>
    <row r="104" spans="1:25" s="65" customFormat="1" ht="14.25">
      <c r="A104" s="59"/>
      <c r="B104" s="60"/>
      <c r="C104" s="60"/>
      <c r="D104" s="60"/>
      <c r="E104" s="60"/>
      <c r="F104" s="60"/>
      <c r="G104" s="68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55"/>
    </row>
    <row r="105" spans="1:25" s="65" customFormat="1" ht="14.25">
      <c r="A105" s="59"/>
      <c r="B105" s="60"/>
      <c r="C105" s="60"/>
      <c r="D105" s="60"/>
      <c r="E105" s="60"/>
      <c r="F105" s="60"/>
      <c r="G105" s="68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55"/>
    </row>
    <row r="106" spans="1:25" s="65" customFormat="1" ht="14.25">
      <c r="A106" s="59"/>
      <c r="B106" s="60"/>
      <c r="C106" s="60"/>
      <c r="D106" s="60"/>
      <c r="E106" s="60"/>
      <c r="F106" s="60"/>
      <c r="G106" s="68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55"/>
    </row>
    <row r="107" spans="1:25" s="65" customFormat="1" ht="14.25">
      <c r="A107" s="59"/>
      <c r="B107" s="60"/>
      <c r="C107" s="60"/>
      <c r="D107" s="60"/>
      <c r="E107" s="60"/>
      <c r="F107" s="60"/>
      <c r="G107" s="68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55"/>
    </row>
    <row r="108" spans="1:25" s="65" customFormat="1" ht="14.25">
      <c r="A108" s="59"/>
      <c r="B108" s="60"/>
      <c r="C108" s="60"/>
      <c r="D108" s="60"/>
      <c r="E108" s="60"/>
      <c r="F108" s="60"/>
      <c r="G108" s="68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55"/>
    </row>
    <row r="109" spans="1:25" s="65" customFormat="1" ht="14.25">
      <c r="A109" s="59"/>
      <c r="B109" s="60"/>
      <c r="C109" s="60"/>
      <c r="D109" s="60"/>
      <c r="E109" s="60"/>
      <c r="F109" s="60"/>
      <c r="G109" s="68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55"/>
    </row>
    <row r="110" spans="1:25" s="65" customFormat="1" ht="14.25">
      <c r="A110" s="59"/>
      <c r="B110" s="60"/>
      <c r="C110" s="60"/>
      <c r="D110" s="60"/>
      <c r="E110" s="60"/>
      <c r="F110" s="60"/>
      <c r="G110" s="68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55"/>
    </row>
    <row r="111" spans="1:25" s="65" customFormat="1" ht="14.25">
      <c r="A111" s="59"/>
      <c r="B111" s="60"/>
      <c r="C111" s="60"/>
      <c r="D111" s="60"/>
      <c r="E111" s="60"/>
      <c r="F111" s="60"/>
      <c r="G111" s="68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55"/>
    </row>
    <row r="112" spans="1:25" s="65" customFormat="1" ht="14.25">
      <c r="A112" s="59"/>
      <c r="B112" s="60"/>
      <c r="C112" s="60"/>
      <c r="D112" s="60"/>
      <c r="E112" s="60"/>
      <c r="F112" s="60"/>
      <c r="G112" s="68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55"/>
    </row>
    <row r="113" spans="1:25" s="65" customFormat="1" ht="14.25">
      <c r="A113" s="59"/>
      <c r="B113" s="60"/>
      <c r="C113" s="60"/>
      <c r="D113" s="60"/>
      <c r="E113" s="60"/>
      <c r="F113" s="60"/>
      <c r="G113" s="68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55"/>
    </row>
    <row r="114" spans="1:25" s="65" customFormat="1" ht="14.25">
      <c r="A114" s="59"/>
      <c r="B114" s="60"/>
      <c r="C114" s="60"/>
      <c r="D114" s="60"/>
      <c r="E114" s="60"/>
      <c r="F114" s="60"/>
      <c r="G114" s="68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55"/>
    </row>
    <row r="115" spans="1:25" s="65" customFormat="1" ht="14.25">
      <c r="A115" s="59"/>
      <c r="B115" s="60"/>
      <c r="C115" s="60"/>
      <c r="D115" s="60"/>
      <c r="E115" s="60"/>
      <c r="F115" s="60"/>
      <c r="G115" s="68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55"/>
    </row>
    <row r="116" spans="1:25" s="65" customFormat="1" ht="14.25">
      <c r="A116" s="59"/>
      <c r="B116" s="60"/>
      <c r="C116" s="60"/>
      <c r="D116" s="60"/>
      <c r="E116" s="60"/>
      <c r="F116" s="60"/>
      <c r="G116" s="68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55"/>
    </row>
    <row r="117" spans="1:25" s="65" customFormat="1" ht="14.25">
      <c r="A117" s="59"/>
      <c r="B117" s="60"/>
      <c r="C117" s="60"/>
      <c r="D117" s="60"/>
      <c r="E117" s="60"/>
      <c r="F117" s="60"/>
      <c r="G117" s="68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55"/>
    </row>
    <row r="118" spans="1:25" s="65" customFormat="1" ht="14.25">
      <c r="A118" s="59"/>
      <c r="B118" s="60"/>
      <c r="C118" s="60"/>
      <c r="D118" s="60"/>
      <c r="E118" s="60"/>
      <c r="F118" s="60"/>
      <c r="G118" s="68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55"/>
    </row>
    <row r="119" spans="1:25" s="65" customFormat="1" ht="14.25">
      <c r="A119" s="59"/>
      <c r="B119" s="60"/>
      <c r="C119" s="60"/>
      <c r="D119" s="60"/>
      <c r="E119" s="60"/>
      <c r="F119" s="60"/>
      <c r="G119" s="68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55"/>
    </row>
    <row r="120" spans="1:25" s="65" customFormat="1" ht="14.25">
      <c r="A120" s="59"/>
      <c r="B120" s="60"/>
      <c r="C120" s="60"/>
      <c r="D120" s="60"/>
      <c r="E120" s="60"/>
      <c r="F120" s="60"/>
      <c r="G120" s="68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55"/>
    </row>
    <row r="121" spans="1:25" s="65" customFormat="1" ht="14.25">
      <c r="A121" s="59"/>
      <c r="B121" s="60"/>
      <c r="C121" s="60"/>
      <c r="D121" s="60"/>
      <c r="E121" s="60"/>
      <c r="F121" s="60"/>
      <c r="G121" s="68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55"/>
    </row>
    <row r="122" spans="1:25" s="65" customFormat="1" ht="14.25">
      <c r="A122" s="59"/>
      <c r="B122" s="60"/>
      <c r="C122" s="60"/>
      <c r="D122" s="60"/>
      <c r="E122" s="60"/>
      <c r="F122" s="60"/>
      <c r="G122" s="68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55"/>
    </row>
    <row r="123" spans="1:25" s="65" customFormat="1" ht="14.25">
      <c r="A123" s="59"/>
      <c r="B123" s="60"/>
      <c r="C123" s="60"/>
      <c r="D123" s="60"/>
      <c r="E123" s="60"/>
      <c r="F123" s="60"/>
      <c r="G123" s="68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55"/>
    </row>
    <row r="124" spans="1:25" s="65" customFormat="1" ht="14.25">
      <c r="A124" s="59"/>
      <c r="B124" s="60"/>
      <c r="C124" s="60"/>
      <c r="D124" s="60"/>
      <c r="E124" s="60"/>
      <c r="F124" s="60"/>
      <c r="G124" s="68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55"/>
    </row>
    <row r="125" spans="1:25" s="65" customFormat="1" ht="14.25">
      <c r="A125" s="59"/>
      <c r="B125" s="60"/>
      <c r="C125" s="60"/>
      <c r="D125" s="60"/>
      <c r="E125" s="60"/>
      <c r="F125" s="60"/>
      <c r="G125" s="68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55"/>
    </row>
    <row r="126" spans="1:25" s="65" customFormat="1" ht="14.25">
      <c r="A126" s="59"/>
      <c r="B126" s="60"/>
      <c r="C126" s="60"/>
      <c r="D126" s="60"/>
      <c r="E126" s="60"/>
      <c r="F126" s="60"/>
      <c r="G126" s="68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55"/>
    </row>
    <row r="127" spans="1:25" s="65" customFormat="1" ht="14.25">
      <c r="A127" s="59"/>
      <c r="B127" s="60"/>
      <c r="C127" s="60"/>
      <c r="D127" s="60"/>
      <c r="E127" s="60"/>
      <c r="F127" s="60"/>
      <c r="G127" s="68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55"/>
    </row>
    <row r="128" spans="1:25" s="65" customFormat="1" ht="14.25">
      <c r="A128" s="59"/>
      <c r="B128" s="60"/>
      <c r="C128" s="60"/>
      <c r="D128" s="60"/>
      <c r="E128" s="60"/>
      <c r="F128" s="60"/>
      <c r="G128" s="68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55"/>
    </row>
    <row r="129" spans="1:25" s="65" customFormat="1" ht="14.25">
      <c r="A129" s="59"/>
      <c r="B129" s="60"/>
      <c r="C129" s="60"/>
      <c r="D129" s="60"/>
      <c r="E129" s="60"/>
      <c r="F129" s="60"/>
      <c r="G129" s="68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55"/>
    </row>
    <row r="130" spans="1:25" s="65" customFormat="1" ht="14.25">
      <c r="A130" s="59"/>
      <c r="B130" s="60"/>
      <c r="C130" s="60"/>
      <c r="D130" s="60"/>
      <c r="E130" s="60"/>
      <c r="F130" s="60"/>
      <c r="G130" s="68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55"/>
    </row>
    <row r="131" spans="1:25" s="65" customFormat="1" ht="14.25">
      <c r="A131" s="59"/>
      <c r="B131" s="60"/>
      <c r="C131" s="60"/>
      <c r="D131" s="60"/>
      <c r="E131" s="60"/>
      <c r="F131" s="60"/>
      <c r="G131" s="68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55"/>
    </row>
    <row r="132" spans="1:25" s="65" customFormat="1" ht="14.25">
      <c r="A132" s="59"/>
      <c r="B132" s="60"/>
      <c r="C132" s="60"/>
      <c r="D132" s="60"/>
      <c r="E132" s="60"/>
      <c r="F132" s="60"/>
      <c r="G132" s="68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55"/>
    </row>
    <row r="133" spans="1:25" s="65" customFormat="1" ht="14.25">
      <c r="A133" s="59"/>
      <c r="B133" s="60"/>
      <c r="C133" s="60"/>
      <c r="D133" s="60"/>
      <c r="E133" s="60"/>
      <c r="F133" s="60"/>
      <c r="G133" s="68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55"/>
    </row>
    <row r="134" spans="1:25" s="65" customFormat="1" ht="14.25">
      <c r="A134" s="59"/>
      <c r="B134" s="60"/>
      <c r="C134" s="60"/>
      <c r="D134" s="60"/>
      <c r="E134" s="60"/>
      <c r="F134" s="60"/>
      <c r="G134" s="68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55"/>
    </row>
    <row r="135" spans="1:25" s="65" customFormat="1" ht="14.25">
      <c r="A135" s="59"/>
      <c r="B135" s="60"/>
      <c r="C135" s="60"/>
      <c r="D135" s="60"/>
      <c r="E135" s="60"/>
      <c r="F135" s="60"/>
      <c r="G135" s="68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55"/>
    </row>
    <row r="136" spans="1:25" s="65" customFormat="1" ht="14.25">
      <c r="A136" s="59"/>
      <c r="B136" s="60"/>
      <c r="C136" s="60"/>
      <c r="D136" s="60"/>
      <c r="E136" s="60"/>
      <c r="F136" s="60"/>
      <c r="G136" s="68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55"/>
    </row>
    <row r="137" spans="1:25" s="65" customFormat="1" ht="14.25">
      <c r="A137" s="59"/>
      <c r="B137" s="60"/>
      <c r="C137" s="60"/>
      <c r="D137" s="60"/>
      <c r="E137" s="60"/>
      <c r="F137" s="60"/>
      <c r="G137" s="68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55"/>
    </row>
    <row r="138" spans="1:25" s="65" customFormat="1" ht="14.25">
      <c r="A138" s="59"/>
      <c r="B138" s="60"/>
      <c r="C138" s="60"/>
      <c r="D138" s="60"/>
      <c r="E138" s="60"/>
      <c r="F138" s="60"/>
      <c r="G138" s="68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55"/>
    </row>
    <row r="139" spans="1:25" s="65" customFormat="1" ht="14.25">
      <c r="A139" s="59"/>
      <c r="B139" s="60"/>
      <c r="C139" s="60"/>
      <c r="D139" s="60"/>
      <c r="E139" s="60"/>
      <c r="F139" s="60"/>
      <c r="G139" s="68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55"/>
    </row>
    <row r="140" spans="1:25" s="65" customFormat="1" ht="14.25">
      <c r="A140" s="59"/>
      <c r="B140" s="60"/>
      <c r="C140" s="60"/>
      <c r="D140" s="60"/>
      <c r="E140" s="60"/>
      <c r="F140" s="60"/>
      <c r="G140" s="68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55"/>
    </row>
    <row r="141" spans="1:25" s="65" customFormat="1" ht="14.25">
      <c r="A141" s="59"/>
      <c r="B141" s="60"/>
      <c r="C141" s="60"/>
      <c r="D141" s="60"/>
      <c r="E141" s="60"/>
      <c r="F141" s="60"/>
      <c r="G141" s="68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55"/>
    </row>
    <row r="142" spans="1:25" s="65" customFormat="1" ht="14.25">
      <c r="A142" s="59"/>
      <c r="B142" s="60"/>
      <c r="C142" s="60"/>
      <c r="D142" s="60"/>
      <c r="E142" s="60"/>
      <c r="F142" s="60"/>
      <c r="G142" s="68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55"/>
    </row>
    <row r="143" spans="1:25" s="65" customFormat="1" ht="14.25">
      <c r="A143" s="59"/>
      <c r="B143" s="60"/>
      <c r="C143" s="60"/>
      <c r="D143" s="60"/>
      <c r="E143" s="60"/>
      <c r="F143" s="60"/>
      <c r="G143" s="68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55"/>
    </row>
    <row r="144" spans="1:25" s="65" customFormat="1" ht="14.25">
      <c r="A144" s="59"/>
      <c r="B144" s="60"/>
      <c r="C144" s="60"/>
      <c r="D144" s="60"/>
      <c r="E144" s="60"/>
      <c r="F144" s="60"/>
      <c r="G144" s="68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55"/>
    </row>
    <row r="145" spans="1:25" s="65" customFormat="1" ht="14.25">
      <c r="A145" s="59"/>
      <c r="B145" s="60"/>
      <c r="C145" s="60"/>
      <c r="D145" s="60"/>
      <c r="E145" s="60"/>
      <c r="F145" s="60"/>
      <c r="G145" s="68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55"/>
    </row>
    <row r="146" spans="1:25" s="65" customFormat="1" ht="14.25">
      <c r="A146" s="59"/>
      <c r="B146" s="60"/>
      <c r="C146" s="60"/>
      <c r="D146" s="60"/>
      <c r="E146" s="60"/>
      <c r="F146" s="60"/>
      <c r="G146" s="68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55"/>
    </row>
    <row r="147" spans="1:25" s="65" customFormat="1" ht="14.25">
      <c r="A147" s="59"/>
      <c r="B147" s="60"/>
      <c r="C147" s="60"/>
      <c r="D147" s="60"/>
      <c r="E147" s="60"/>
      <c r="F147" s="60"/>
      <c r="G147" s="68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55"/>
    </row>
    <row r="148" spans="1:25" s="65" customFormat="1" ht="14.25">
      <c r="A148" s="59"/>
      <c r="B148" s="60"/>
      <c r="C148" s="60"/>
      <c r="D148" s="60"/>
      <c r="E148" s="60"/>
      <c r="F148" s="60"/>
      <c r="G148" s="68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55"/>
    </row>
    <row r="149" spans="1:25" s="65" customFormat="1" ht="14.25">
      <c r="A149" s="59"/>
      <c r="B149" s="60"/>
      <c r="C149" s="60"/>
      <c r="D149" s="60"/>
      <c r="E149" s="60"/>
      <c r="F149" s="60"/>
      <c r="G149" s="68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55"/>
    </row>
    <row r="150" spans="1:25" s="65" customFormat="1" ht="14.25">
      <c r="A150" s="59"/>
      <c r="B150" s="60"/>
      <c r="C150" s="60"/>
      <c r="D150" s="60"/>
      <c r="E150" s="60"/>
      <c r="F150" s="60"/>
      <c r="G150" s="68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55"/>
    </row>
    <row r="151" spans="1:25" s="65" customFormat="1" ht="14.25">
      <c r="A151" s="59"/>
      <c r="B151" s="60"/>
      <c r="C151" s="60"/>
      <c r="D151" s="60"/>
      <c r="E151" s="60"/>
      <c r="F151" s="60"/>
      <c r="G151" s="68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55"/>
    </row>
    <row r="152" spans="1:25" s="65" customFormat="1" ht="14.25">
      <c r="A152" s="59"/>
      <c r="B152" s="60"/>
      <c r="C152" s="60"/>
      <c r="D152" s="60"/>
      <c r="E152" s="60"/>
      <c r="F152" s="60"/>
      <c r="G152" s="68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55"/>
    </row>
    <row r="153" spans="1:25" s="65" customFormat="1" ht="14.25">
      <c r="A153" s="59"/>
      <c r="B153" s="60"/>
      <c r="C153" s="60"/>
      <c r="D153" s="60"/>
      <c r="E153" s="60"/>
      <c r="F153" s="60"/>
      <c r="G153" s="68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55"/>
    </row>
    <row r="154" spans="1:25" s="65" customFormat="1" ht="14.25">
      <c r="A154" s="59"/>
      <c r="B154" s="60"/>
      <c r="C154" s="60"/>
      <c r="D154" s="60"/>
      <c r="E154" s="60"/>
      <c r="F154" s="60"/>
      <c r="G154" s="68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55"/>
    </row>
    <row r="155" spans="1:25" s="65" customFormat="1" ht="14.25">
      <c r="A155" s="59"/>
      <c r="B155" s="60"/>
      <c r="C155" s="60"/>
      <c r="D155" s="60"/>
      <c r="E155" s="60"/>
      <c r="F155" s="60"/>
      <c r="G155" s="68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55"/>
    </row>
    <row r="156" spans="1:25" s="65" customFormat="1" ht="14.25">
      <c r="A156" s="59"/>
      <c r="B156" s="60"/>
      <c r="C156" s="60"/>
      <c r="D156" s="60"/>
      <c r="E156" s="60"/>
      <c r="F156" s="60"/>
      <c r="G156" s="68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55"/>
    </row>
    <row r="157" spans="1:25" s="65" customFormat="1" ht="14.25">
      <c r="A157" s="59"/>
      <c r="B157" s="60"/>
      <c r="C157" s="60"/>
      <c r="D157" s="60"/>
      <c r="E157" s="60"/>
      <c r="F157" s="60"/>
      <c r="G157" s="68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55"/>
    </row>
    <row r="158" spans="1:25" s="65" customFormat="1" ht="14.25">
      <c r="A158" s="59"/>
      <c r="B158" s="60"/>
      <c r="C158" s="60"/>
      <c r="D158" s="60"/>
      <c r="E158" s="60"/>
      <c r="F158" s="60"/>
      <c r="G158" s="68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55"/>
    </row>
    <row r="159" spans="1:25" s="65" customFormat="1" ht="14.25">
      <c r="A159" s="59"/>
      <c r="B159" s="60"/>
      <c r="C159" s="60"/>
      <c r="D159" s="60"/>
      <c r="E159" s="60"/>
      <c r="F159" s="60"/>
      <c r="G159" s="68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55"/>
    </row>
    <row r="160" spans="1:25" s="65" customFormat="1" ht="14.25">
      <c r="A160" s="59"/>
      <c r="B160" s="60"/>
      <c r="C160" s="60"/>
      <c r="D160" s="60"/>
      <c r="E160" s="60"/>
      <c r="F160" s="60"/>
      <c r="G160" s="68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55"/>
    </row>
    <row r="161" spans="1:25" s="65" customFormat="1" ht="14.25">
      <c r="A161" s="59"/>
      <c r="B161" s="60"/>
      <c r="C161" s="60"/>
      <c r="D161" s="60"/>
      <c r="E161" s="60"/>
      <c r="F161" s="60"/>
      <c r="G161" s="68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55"/>
    </row>
    <row r="162" spans="1:25" s="65" customFormat="1" ht="14.25">
      <c r="A162" s="59"/>
      <c r="B162" s="60"/>
      <c r="C162" s="60"/>
      <c r="D162" s="60"/>
      <c r="E162" s="60"/>
      <c r="F162" s="60"/>
      <c r="G162" s="68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55"/>
    </row>
    <row r="163" spans="1:25" s="65" customFormat="1" ht="14.25">
      <c r="A163" s="59"/>
      <c r="B163" s="60"/>
      <c r="C163" s="60"/>
      <c r="D163" s="60"/>
      <c r="E163" s="60"/>
      <c r="F163" s="60"/>
      <c r="G163" s="68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55"/>
    </row>
    <row r="164" spans="1:25" s="65" customFormat="1" ht="14.25">
      <c r="A164" s="59"/>
      <c r="B164" s="60"/>
      <c r="C164" s="60"/>
      <c r="D164" s="60"/>
      <c r="E164" s="60"/>
      <c r="F164" s="60"/>
      <c r="G164" s="68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55"/>
    </row>
    <row r="165" spans="1:25" s="65" customFormat="1" ht="14.25">
      <c r="A165" s="59"/>
      <c r="B165" s="60"/>
      <c r="C165" s="60"/>
      <c r="D165" s="60"/>
      <c r="E165" s="60"/>
      <c r="F165" s="60"/>
      <c r="G165" s="68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55"/>
    </row>
    <row r="166" spans="1:25" s="65" customFormat="1" ht="14.25">
      <c r="A166" s="59"/>
      <c r="B166" s="60"/>
      <c r="C166" s="60"/>
      <c r="D166" s="60"/>
      <c r="E166" s="60"/>
      <c r="F166" s="60"/>
      <c r="G166" s="68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55"/>
    </row>
    <row r="167" spans="1:25" s="65" customFormat="1" ht="14.25">
      <c r="A167" s="59"/>
      <c r="B167" s="60"/>
      <c r="C167" s="60"/>
      <c r="D167" s="60"/>
      <c r="E167" s="60"/>
      <c r="F167" s="60"/>
      <c r="G167" s="68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55"/>
    </row>
    <row r="168" spans="1:25" s="65" customFormat="1" ht="14.25">
      <c r="A168" s="59"/>
      <c r="B168" s="60"/>
      <c r="C168" s="60"/>
      <c r="D168" s="60"/>
      <c r="E168" s="60"/>
      <c r="F168" s="60"/>
      <c r="G168" s="68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55"/>
    </row>
    <row r="169" spans="1:25" s="65" customFormat="1" ht="14.25">
      <c r="A169" s="59"/>
      <c r="B169" s="60"/>
      <c r="C169" s="60"/>
      <c r="D169" s="60"/>
      <c r="E169" s="60"/>
      <c r="F169" s="60"/>
      <c r="G169" s="68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55"/>
    </row>
    <row r="170" spans="1:25" s="65" customFormat="1" ht="14.25">
      <c r="A170" s="59"/>
      <c r="B170" s="60"/>
      <c r="C170" s="60"/>
      <c r="D170" s="60"/>
      <c r="E170" s="60"/>
      <c r="F170" s="60"/>
      <c r="G170" s="68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55"/>
    </row>
    <row r="171" spans="1:25" s="65" customFormat="1" ht="14.25">
      <c r="A171" s="59"/>
      <c r="B171" s="60"/>
      <c r="C171" s="60"/>
      <c r="D171" s="60"/>
      <c r="E171" s="60"/>
      <c r="F171" s="60"/>
      <c r="G171" s="68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55"/>
    </row>
    <row r="172" spans="1:25" s="65" customFormat="1" ht="14.25">
      <c r="A172" s="59"/>
      <c r="B172" s="60"/>
      <c r="C172" s="60"/>
      <c r="D172" s="60"/>
      <c r="E172" s="60"/>
      <c r="F172" s="60"/>
      <c r="G172" s="68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55"/>
    </row>
    <row r="173" spans="2:26" s="65" customFormat="1" ht="14.25">
      <c r="B173" s="40"/>
      <c r="C173" s="40"/>
      <c r="D173" s="40"/>
      <c r="E173" s="40"/>
      <c r="F173" s="40"/>
      <c r="G173" s="43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5"/>
      <c r="X173" s="45"/>
      <c r="Y173" s="56"/>
      <c r="Z173" s="40"/>
    </row>
    <row r="174" spans="2:26" s="65" customFormat="1" ht="14.25">
      <c r="B174" s="40"/>
      <c r="C174" s="40"/>
      <c r="D174" s="40"/>
      <c r="E174" s="40"/>
      <c r="F174" s="40"/>
      <c r="G174" s="43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5"/>
      <c r="X174" s="45"/>
      <c r="Y174" s="56"/>
      <c r="Z174" s="40"/>
    </row>
    <row r="175" spans="2:26" s="65" customFormat="1" ht="14.25">
      <c r="B175" s="40"/>
      <c r="C175" s="40"/>
      <c r="D175" s="40"/>
      <c r="E175" s="40"/>
      <c r="F175" s="40"/>
      <c r="G175" s="43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5"/>
      <c r="X175" s="45"/>
      <c r="Y175" s="56"/>
      <c r="Z175" s="40"/>
    </row>
    <row r="176" spans="2:26" s="65" customFormat="1" ht="14.25">
      <c r="B176" s="40"/>
      <c r="C176" s="40"/>
      <c r="D176" s="40"/>
      <c r="E176" s="40"/>
      <c r="F176" s="40"/>
      <c r="G176" s="43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5"/>
      <c r="X176" s="45"/>
      <c r="Y176" s="56"/>
      <c r="Z176" s="40"/>
    </row>
    <row r="177" spans="2:26" s="65" customFormat="1" ht="14.25">
      <c r="B177" s="40"/>
      <c r="C177" s="40"/>
      <c r="D177" s="40"/>
      <c r="E177" s="40"/>
      <c r="F177" s="40"/>
      <c r="G177" s="43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5"/>
      <c r="X177" s="45"/>
      <c r="Y177" s="56"/>
      <c r="Z177" s="40"/>
    </row>
    <row r="178" spans="2:26" s="65" customFormat="1" ht="14.25">
      <c r="B178" s="40"/>
      <c r="C178" s="40"/>
      <c r="D178" s="40"/>
      <c r="E178" s="40"/>
      <c r="F178" s="40"/>
      <c r="G178" s="43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5"/>
      <c r="X178" s="45"/>
      <c r="Y178" s="56"/>
      <c r="Z178" s="40"/>
    </row>
    <row r="179" spans="2:26" s="65" customFormat="1" ht="14.25">
      <c r="B179" s="40"/>
      <c r="C179" s="40"/>
      <c r="D179" s="40"/>
      <c r="E179" s="40"/>
      <c r="F179" s="40"/>
      <c r="G179" s="43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5"/>
      <c r="X179" s="45"/>
      <c r="Y179" s="56"/>
      <c r="Z179" s="40"/>
    </row>
    <row r="180" spans="2:26" s="65" customFormat="1" ht="14.25">
      <c r="B180" s="40"/>
      <c r="C180" s="40"/>
      <c r="D180" s="40"/>
      <c r="E180" s="40"/>
      <c r="F180" s="40"/>
      <c r="G180" s="43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5"/>
      <c r="X180" s="45"/>
      <c r="Y180" s="56"/>
      <c r="Z180" s="40"/>
    </row>
    <row r="181" spans="2:26" s="65" customFormat="1" ht="14.25">
      <c r="B181" s="40"/>
      <c r="C181" s="40"/>
      <c r="D181" s="40"/>
      <c r="E181" s="40"/>
      <c r="F181" s="40"/>
      <c r="G181" s="43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5"/>
      <c r="X181" s="45"/>
      <c r="Y181" s="56"/>
      <c r="Z181" s="40"/>
    </row>
    <row r="182" spans="2:26" s="65" customFormat="1" ht="14.25">
      <c r="B182" s="40"/>
      <c r="C182" s="40"/>
      <c r="D182" s="40"/>
      <c r="E182" s="40"/>
      <c r="F182" s="40"/>
      <c r="G182" s="43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5"/>
      <c r="X182" s="45"/>
      <c r="Y182" s="56"/>
      <c r="Z182" s="40"/>
    </row>
    <row r="183" spans="2:26" s="65" customFormat="1" ht="14.25">
      <c r="B183" s="40"/>
      <c r="C183" s="40"/>
      <c r="D183" s="40"/>
      <c r="E183" s="40"/>
      <c r="F183" s="40"/>
      <c r="G183" s="43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5"/>
      <c r="X183" s="45"/>
      <c r="Y183" s="56"/>
      <c r="Z183" s="40"/>
    </row>
    <row r="184" spans="2:26" s="65" customFormat="1" ht="14.25">
      <c r="B184" s="40"/>
      <c r="C184" s="40"/>
      <c r="D184" s="40"/>
      <c r="E184" s="40"/>
      <c r="F184" s="40"/>
      <c r="G184" s="43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5"/>
      <c r="X184" s="45"/>
      <c r="Y184" s="56"/>
      <c r="Z184" s="40"/>
    </row>
    <row r="185" spans="2:26" s="65" customFormat="1" ht="14.25">
      <c r="B185" s="40"/>
      <c r="C185" s="40"/>
      <c r="D185" s="40"/>
      <c r="E185" s="40"/>
      <c r="F185" s="40"/>
      <c r="G185" s="43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5"/>
      <c r="X185" s="45"/>
      <c r="Y185" s="56"/>
      <c r="Z185" s="40"/>
    </row>
    <row r="186" spans="2:26" s="65" customFormat="1" ht="14.25">
      <c r="B186" s="40"/>
      <c r="C186" s="40"/>
      <c r="D186" s="40"/>
      <c r="E186" s="40"/>
      <c r="F186" s="40"/>
      <c r="G186" s="43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5"/>
      <c r="X186" s="45"/>
      <c r="Y186" s="56"/>
      <c r="Z186" s="40"/>
    </row>
    <row r="187" spans="2:26" s="71" customFormat="1" ht="15">
      <c r="B187" s="40"/>
      <c r="C187" s="40"/>
      <c r="D187" s="40"/>
      <c r="E187" s="40"/>
      <c r="F187" s="40"/>
      <c r="G187" s="43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5"/>
      <c r="X187" s="45"/>
      <c r="Y187" s="56"/>
      <c r="Z187" s="40"/>
    </row>
    <row r="188" spans="2:26" s="71" customFormat="1" ht="15">
      <c r="B188" s="40"/>
      <c r="C188" s="40"/>
      <c r="D188" s="40"/>
      <c r="E188" s="40"/>
      <c r="F188" s="40"/>
      <c r="G188" s="43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5"/>
      <c r="X188" s="45"/>
      <c r="Y188" s="56"/>
      <c r="Z188" s="40"/>
    </row>
    <row r="189" spans="2:26" s="71" customFormat="1" ht="15">
      <c r="B189" s="40"/>
      <c r="C189" s="40"/>
      <c r="D189" s="40"/>
      <c r="E189" s="40"/>
      <c r="F189" s="40"/>
      <c r="G189" s="43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5"/>
      <c r="X189" s="45"/>
      <c r="Y189" s="56"/>
      <c r="Z189" s="40"/>
    </row>
    <row r="190" spans="2:26" s="71" customFormat="1" ht="15">
      <c r="B190" s="40"/>
      <c r="C190" s="40"/>
      <c r="D190" s="40"/>
      <c r="E190" s="40"/>
      <c r="F190" s="40"/>
      <c r="G190" s="43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5"/>
      <c r="X190" s="45"/>
      <c r="Y190" s="56"/>
      <c r="Z190" s="40"/>
    </row>
    <row r="191" spans="2:26" s="71" customFormat="1" ht="15">
      <c r="B191" s="40"/>
      <c r="C191" s="40"/>
      <c r="D191" s="40"/>
      <c r="E191" s="40"/>
      <c r="F191" s="40"/>
      <c r="G191" s="43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5"/>
      <c r="X191" s="45"/>
      <c r="Y191" s="56"/>
      <c r="Z191" s="40"/>
    </row>
    <row r="192" spans="2:26" s="71" customFormat="1" ht="15">
      <c r="B192" s="40"/>
      <c r="C192" s="40"/>
      <c r="D192" s="40"/>
      <c r="E192" s="40"/>
      <c r="F192" s="40"/>
      <c r="G192" s="43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5"/>
      <c r="X192" s="45"/>
      <c r="Y192" s="56"/>
      <c r="Z192" s="40"/>
    </row>
    <row r="193" spans="2:26" s="71" customFormat="1" ht="15">
      <c r="B193" s="40"/>
      <c r="C193" s="40"/>
      <c r="D193" s="40"/>
      <c r="E193" s="40"/>
      <c r="F193" s="40"/>
      <c r="G193" s="43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5"/>
      <c r="X193" s="45"/>
      <c r="Y193" s="56"/>
      <c r="Z193" s="40"/>
    </row>
    <row r="194" spans="2:26" s="71" customFormat="1" ht="15">
      <c r="B194" s="40"/>
      <c r="C194" s="40"/>
      <c r="D194" s="40"/>
      <c r="E194" s="40"/>
      <c r="F194" s="40"/>
      <c r="G194" s="43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5"/>
      <c r="X194" s="45"/>
      <c r="Y194" s="56"/>
      <c r="Z194" s="40"/>
    </row>
    <row r="195" spans="2:26" s="71" customFormat="1" ht="15">
      <c r="B195" s="40"/>
      <c r="C195" s="40"/>
      <c r="D195" s="40"/>
      <c r="E195" s="40"/>
      <c r="F195" s="40"/>
      <c r="G195" s="43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5"/>
      <c r="X195" s="45"/>
      <c r="Y195" s="56"/>
      <c r="Z195" s="40"/>
    </row>
    <row r="196" spans="2:26" s="71" customFormat="1" ht="15">
      <c r="B196" s="40"/>
      <c r="C196" s="40"/>
      <c r="D196" s="40"/>
      <c r="E196" s="40"/>
      <c r="F196" s="40"/>
      <c r="G196" s="43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5"/>
      <c r="X196" s="45"/>
      <c r="Y196" s="56"/>
      <c r="Z196" s="40"/>
    </row>
    <row r="197" spans="2:26" s="71" customFormat="1" ht="15">
      <c r="B197" s="40"/>
      <c r="C197" s="40"/>
      <c r="D197" s="40"/>
      <c r="E197" s="40"/>
      <c r="F197" s="40"/>
      <c r="G197" s="43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5"/>
      <c r="X197" s="45"/>
      <c r="Y197" s="56"/>
      <c r="Z197" s="40"/>
    </row>
    <row r="198" spans="2:26" s="71" customFormat="1" ht="15">
      <c r="B198" s="40"/>
      <c r="C198" s="40"/>
      <c r="D198" s="40"/>
      <c r="E198" s="40"/>
      <c r="F198" s="40"/>
      <c r="G198" s="43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5"/>
      <c r="X198" s="45"/>
      <c r="Y198" s="56"/>
      <c r="Z198" s="40"/>
    </row>
    <row r="199" spans="2:26" s="71" customFormat="1" ht="15">
      <c r="B199" s="40"/>
      <c r="C199" s="40"/>
      <c r="D199" s="40"/>
      <c r="E199" s="40"/>
      <c r="F199" s="40"/>
      <c r="G199" s="43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5"/>
      <c r="X199" s="45"/>
      <c r="Y199" s="56"/>
      <c r="Z199" s="40"/>
    </row>
    <row r="200" spans="2:26" s="71" customFormat="1" ht="15">
      <c r="B200" s="40"/>
      <c r="C200" s="40"/>
      <c r="D200" s="40"/>
      <c r="E200" s="40"/>
      <c r="F200" s="40"/>
      <c r="G200" s="43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5"/>
      <c r="X200" s="45"/>
      <c r="Y200" s="56"/>
      <c r="Z200" s="40"/>
    </row>
    <row r="201" spans="2:26" s="71" customFormat="1" ht="15">
      <c r="B201" s="40"/>
      <c r="C201" s="40"/>
      <c r="D201" s="40"/>
      <c r="E201" s="40"/>
      <c r="F201" s="40"/>
      <c r="G201" s="43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5"/>
      <c r="X201" s="45"/>
      <c r="Y201" s="56"/>
      <c r="Z201" s="40"/>
    </row>
    <row r="202" spans="2:26" s="71" customFormat="1" ht="15">
      <c r="B202" s="40"/>
      <c r="C202" s="40"/>
      <c r="D202" s="40"/>
      <c r="E202" s="40"/>
      <c r="F202" s="40"/>
      <c r="G202" s="43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5"/>
      <c r="X202" s="45"/>
      <c r="Y202" s="56"/>
      <c r="Z202" s="40"/>
    </row>
    <row r="203" spans="2:26" s="71" customFormat="1" ht="15">
      <c r="B203" s="40"/>
      <c r="C203" s="40"/>
      <c r="D203" s="40"/>
      <c r="E203" s="40"/>
      <c r="F203" s="40"/>
      <c r="G203" s="43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5"/>
      <c r="X203" s="45"/>
      <c r="Y203" s="56"/>
      <c r="Z203" s="40"/>
    </row>
    <row r="204" spans="2:26" s="71" customFormat="1" ht="15">
      <c r="B204" s="40"/>
      <c r="C204" s="40"/>
      <c r="D204" s="40"/>
      <c r="E204" s="40"/>
      <c r="F204" s="40"/>
      <c r="G204" s="43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5"/>
      <c r="X204" s="45"/>
      <c r="Y204" s="56"/>
      <c r="Z204" s="40"/>
    </row>
    <row r="205" spans="2:26" s="71" customFormat="1" ht="15">
      <c r="B205" s="40"/>
      <c r="C205" s="40"/>
      <c r="D205" s="40"/>
      <c r="E205" s="40"/>
      <c r="F205" s="40"/>
      <c r="G205" s="43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5"/>
      <c r="X205" s="45"/>
      <c r="Y205" s="56"/>
      <c r="Z205" s="40"/>
    </row>
    <row r="206" spans="2:26" s="71" customFormat="1" ht="15">
      <c r="B206" s="40"/>
      <c r="C206" s="40"/>
      <c r="D206" s="40"/>
      <c r="E206" s="40"/>
      <c r="F206" s="40"/>
      <c r="G206" s="43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5"/>
      <c r="X206" s="45"/>
      <c r="Y206" s="56"/>
      <c r="Z206" s="40"/>
    </row>
    <row r="207" spans="2:26" s="71" customFormat="1" ht="15">
      <c r="B207" s="40"/>
      <c r="C207" s="40"/>
      <c r="D207" s="40"/>
      <c r="E207" s="40"/>
      <c r="F207" s="40"/>
      <c r="G207" s="43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5"/>
      <c r="X207" s="45"/>
      <c r="Y207" s="56"/>
      <c r="Z207" s="40"/>
    </row>
    <row r="208" spans="2:26" s="71" customFormat="1" ht="15">
      <c r="B208" s="40"/>
      <c r="C208" s="40"/>
      <c r="D208" s="40"/>
      <c r="E208" s="40"/>
      <c r="F208" s="40"/>
      <c r="G208" s="43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5"/>
      <c r="X208" s="45"/>
      <c r="Y208" s="56"/>
      <c r="Z208" s="40"/>
    </row>
    <row r="209" spans="2:26" s="71" customFormat="1" ht="15">
      <c r="B209" s="40"/>
      <c r="C209" s="40"/>
      <c r="D209" s="40"/>
      <c r="E209" s="40"/>
      <c r="F209" s="40"/>
      <c r="G209" s="43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5"/>
      <c r="X209" s="45"/>
      <c r="Y209" s="56"/>
      <c r="Z209" s="40"/>
    </row>
    <row r="210" spans="2:26" s="71" customFormat="1" ht="15">
      <c r="B210" s="40"/>
      <c r="C210" s="40"/>
      <c r="D210" s="40"/>
      <c r="E210" s="40"/>
      <c r="F210" s="40"/>
      <c r="G210" s="43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5"/>
      <c r="X210" s="45"/>
      <c r="Y210" s="56"/>
      <c r="Z210" s="40"/>
    </row>
    <row r="211" spans="2:26" s="71" customFormat="1" ht="15">
      <c r="B211" s="40"/>
      <c r="C211" s="40"/>
      <c r="D211" s="40"/>
      <c r="E211" s="40"/>
      <c r="F211" s="40"/>
      <c r="G211" s="43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5"/>
      <c r="X211" s="45"/>
      <c r="Y211" s="56"/>
      <c r="Z211" s="40"/>
    </row>
    <row r="212" spans="2:26" s="71" customFormat="1" ht="15">
      <c r="B212" s="40"/>
      <c r="C212" s="40"/>
      <c r="D212" s="40"/>
      <c r="E212" s="40"/>
      <c r="F212" s="40"/>
      <c r="G212" s="43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5"/>
      <c r="X212" s="45"/>
      <c r="Y212" s="56"/>
      <c r="Z212" s="40"/>
    </row>
    <row r="213" spans="2:26" s="71" customFormat="1" ht="15">
      <c r="B213" s="40"/>
      <c r="C213" s="40"/>
      <c r="D213" s="40"/>
      <c r="E213" s="40"/>
      <c r="F213" s="40"/>
      <c r="G213" s="43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5"/>
      <c r="X213" s="45"/>
      <c r="Y213" s="56"/>
      <c r="Z213" s="40"/>
    </row>
  </sheetData>
  <printOptions horizontalCentered="1"/>
  <pageMargins left="0.4722222222222222" right="0.5506944444444445" top="0.7479166666666667" bottom="0.5506944444444445" header="0" footer="0"/>
  <pageSetup fitToHeight="2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BN31"/>
  <sheetViews>
    <sheetView showOutlineSymbols="0" zoomScale="70" zoomScaleNormal="7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U5" sqref="U5"/>
    </sheetView>
  </sheetViews>
  <sheetFormatPr defaultColWidth="12.421875" defaultRowHeight="12.75"/>
  <cols>
    <col min="1" max="1" width="8.140625" style="1" bestFit="1" customWidth="1"/>
    <col min="2" max="2" width="12.421875" style="1" customWidth="1"/>
    <col min="3" max="3" width="12.7109375" style="1" bestFit="1" customWidth="1"/>
    <col min="4" max="4" width="11.421875" style="1" customWidth="1"/>
    <col min="5" max="5" width="8.57421875" style="1" bestFit="1" customWidth="1"/>
    <col min="6" max="6" width="8.7109375" style="1" bestFit="1" customWidth="1"/>
    <col min="7" max="7" width="4.57421875" style="4" customWidth="1"/>
    <col min="8" max="15" width="8.140625" style="1" bestFit="1" customWidth="1"/>
    <col min="16" max="16" width="8.140625" style="36" bestFit="1" customWidth="1"/>
    <col min="17" max="22" width="8.140625" style="1" bestFit="1" customWidth="1"/>
    <col min="23" max="23" width="9.7109375" style="6" customWidth="1"/>
    <col min="24" max="24" width="7.28125" style="6" customWidth="1"/>
    <col min="25" max="25" width="20.57421875" style="17" bestFit="1" customWidth="1"/>
    <col min="26" max="26" width="6.7109375" style="1" customWidth="1"/>
    <col min="27" max="58" width="9.8515625" style="1" customWidth="1"/>
    <col min="59" max="60" width="8.57421875" style="1" customWidth="1"/>
    <col min="61" max="62" width="9.8515625" style="1" customWidth="1"/>
    <col min="63" max="64" width="8.57421875" style="1" customWidth="1"/>
    <col min="65" max="66" width="9.8515625" style="1" customWidth="1"/>
    <col min="67" max="16384" width="12.421875" style="1" customWidth="1"/>
  </cols>
  <sheetData>
    <row r="1" spans="2:66" ht="18">
      <c r="B1" s="2" t="s">
        <v>0</v>
      </c>
      <c r="E1" s="3"/>
      <c r="H1" s="91" t="s">
        <v>87</v>
      </c>
      <c r="I1" s="91" t="s">
        <v>88</v>
      </c>
      <c r="J1" s="91" t="s">
        <v>89</v>
      </c>
      <c r="K1" s="91" t="s">
        <v>90</v>
      </c>
      <c r="L1" s="91" t="s">
        <v>91</v>
      </c>
      <c r="M1" s="91" t="s">
        <v>92</v>
      </c>
      <c r="N1" s="91" t="s">
        <v>93</v>
      </c>
      <c r="O1" s="91">
        <v>39074</v>
      </c>
      <c r="P1" s="91">
        <v>39081</v>
      </c>
      <c r="Q1" s="91">
        <v>39088</v>
      </c>
      <c r="R1" s="91">
        <v>38730</v>
      </c>
      <c r="S1" s="91">
        <v>39102</v>
      </c>
      <c r="T1" s="91">
        <v>39109</v>
      </c>
      <c r="U1" s="91">
        <v>39130</v>
      </c>
      <c r="V1" s="91">
        <v>39144</v>
      </c>
      <c r="W1" s="6" t="s">
        <v>1</v>
      </c>
      <c r="Y1" s="7" t="s">
        <v>2</v>
      </c>
      <c r="Z1" s="8">
        <v>9</v>
      </c>
      <c r="AA1" s="1" t="s">
        <v>3</v>
      </c>
      <c r="AD1" s="9"/>
      <c r="AH1" s="9"/>
      <c r="AL1" s="9"/>
      <c r="AP1" s="9"/>
      <c r="AT1" s="9"/>
      <c r="AX1" s="9"/>
      <c r="BB1" s="9"/>
      <c r="BF1" s="9"/>
      <c r="BJ1" s="9"/>
      <c r="BN1" s="9"/>
    </row>
    <row r="2" spans="2:30" ht="18">
      <c r="B2" s="2" t="s">
        <v>115</v>
      </c>
      <c r="C2" s="10"/>
      <c r="D2" s="2" t="s">
        <v>116</v>
      </c>
      <c r="H2" s="11" t="s">
        <v>6</v>
      </c>
      <c r="I2" s="12" t="s">
        <v>6</v>
      </c>
      <c r="J2" s="11" t="s">
        <v>6</v>
      </c>
      <c r="K2" s="11" t="s">
        <v>6</v>
      </c>
      <c r="L2" s="11" t="s">
        <v>6</v>
      </c>
      <c r="M2" s="11" t="s">
        <v>6</v>
      </c>
      <c r="N2" s="11" t="s">
        <v>6</v>
      </c>
      <c r="O2" s="11" t="s">
        <v>6</v>
      </c>
      <c r="P2" s="11" t="s">
        <v>6</v>
      </c>
      <c r="Q2" s="11" t="s">
        <v>6</v>
      </c>
      <c r="R2" s="11" t="s">
        <v>6</v>
      </c>
      <c r="S2" s="11" t="s">
        <v>6</v>
      </c>
      <c r="T2" s="11" t="s">
        <v>6</v>
      </c>
      <c r="U2" s="11" t="s">
        <v>6</v>
      </c>
      <c r="V2" s="11" t="s">
        <v>6</v>
      </c>
      <c r="W2" s="6" t="s">
        <v>7</v>
      </c>
      <c r="Y2" s="7" t="s">
        <v>8</v>
      </c>
      <c r="Z2" s="1">
        <f>ROUNDDOWN(Z1*2/3,0)</f>
        <v>6</v>
      </c>
      <c r="AD2" s="9"/>
    </row>
    <row r="3" spans="2:26" ht="15">
      <c r="B3" s="13" t="s">
        <v>184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5" t="s">
        <v>9</v>
      </c>
      <c r="X3" s="16" t="s">
        <v>10</v>
      </c>
      <c r="Z3" s="18"/>
    </row>
    <row r="4" spans="2:27" ht="14.25">
      <c r="B4" s="19"/>
      <c r="D4" s="1" t="s">
        <v>11</v>
      </c>
      <c r="E4" s="1" t="s">
        <v>12</v>
      </c>
      <c r="F4" s="1" t="s">
        <v>13</v>
      </c>
      <c r="G4" s="4" t="s">
        <v>14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6" t="s">
        <v>15</v>
      </c>
      <c r="X4" s="6" t="s">
        <v>16</v>
      </c>
      <c r="Y4" s="17" t="s">
        <v>17</v>
      </c>
      <c r="Z4" s="8">
        <v>10</v>
      </c>
      <c r="AA4" s="1" t="s">
        <v>18</v>
      </c>
    </row>
    <row r="5" spans="1:26" ht="14.25">
      <c r="A5" s="1" t="s">
        <v>6</v>
      </c>
      <c r="B5" s="1" t="s">
        <v>19</v>
      </c>
      <c r="D5" s="1" t="s">
        <v>20</v>
      </c>
      <c r="E5" s="1" t="s">
        <v>21</v>
      </c>
      <c r="F5" s="1" t="s">
        <v>22</v>
      </c>
      <c r="G5" s="4" t="s">
        <v>23</v>
      </c>
      <c r="H5" s="20">
        <v>9</v>
      </c>
      <c r="I5" s="20">
        <v>4</v>
      </c>
      <c r="J5" s="14">
        <v>10</v>
      </c>
      <c r="K5" s="14" t="s">
        <v>117</v>
      </c>
      <c r="L5" s="14">
        <v>10</v>
      </c>
      <c r="M5" s="14">
        <v>6</v>
      </c>
      <c r="N5" s="14" t="s">
        <v>162</v>
      </c>
      <c r="O5" s="14" t="s">
        <v>162</v>
      </c>
      <c r="P5" s="14" t="s">
        <v>162</v>
      </c>
      <c r="Q5" s="14" t="s">
        <v>162</v>
      </c>
      <c r="R5" s="14" t="s">
        <v>162</v>
      </c>
      <c r="S5" s="14" t="s">
        <v>162</v>
      </c>
      <c r="T5" s="14">
        <v>5</v>
      </c>
      <c r="U5" s="14">
        <v>4</v>
      </c>
      <c r="V5" s="14">
        <v>6</v>
      </c>
      <c r="Y5" s="16"/>
      <c r="Z5" s="1">
        <f>Z4+1</f>
        <v>11</v>
      </c>
    </row>
    <row r="6" spans="1:26" s="26" customFormat="1" ht="14.25">
      <c r="A6" s="21">
        <v>1</v>
      </c>
      <c r="B6" s="27" t="s">
        <v>57</v>
      </c>
      <c r="C6" s="27" t="s">
        <v>58</v>
      </c>
      <c r="D6" s="22" t="s">
        <v>39</v>
      </c>
      <c r="E6" s="28">
        <v>72402</v>
      </c>
      <c r="F6" s="27">
        <v>1078</v>
      </c>
      <c r="G6" s="24">
        <v>140</v>
      </c>
      <c r="H6" s="25">
        <v>1</v>
      </c>
      <c r="I6" s="25">
        <v>1</v>
      </c>
      <c r="J6" s="25"/>
      <c r="K6" s="25"/>
      <c r="L6" s="25">
        <v>10</v>
      </c>
      <c r="M6" s="25">
        <v>1</v>
      </c>
      <c r="N6" s="25"/>
      <c r="O6" s="25"/>
      <c r="P6" s="25"/>
      <c r="Q6" s="25"/>
      <c r="R6" s="25"/>
      <c r="S6" s="25"/>
      <c r="T6" s="25">
        <v>1</v>
      </c>
      <c r="U6" s="25">
        <v>1</v>
      </c>
      <c r="V6" s="25">
        <v>4</v>
      </c>
      <c r="W6" s="25">
        <f aca="true" t="shared" si="0" ref="W6:W31">COUNTA(H6:V6)</f>
        <v>7</v>
      </c>
      <c r="X6" s="25">
        <v>9</v>
      </c>
      <c r="Y6" s="16">
        <f aca="true" t="shared" si="1" ref="Y6:Y31">SMALL(H6:V6,1)</f>
        <v>1</v>
      </c>
      <c r="Z6" s="26">
        <f aca="true" t="shared" si="2" ref="Z6:Z31">SMALL(H6:V6,2)</f>
        <v>1</v>
      </c>
    </row>
    <row r="7" spans="1:26" s="26" customFormat="1" ht="14.25">
      <c r="A7" s="21">
        <v>2</v>
      </c>
      <c r="B7" s="27" t="s">
        <v>71</v>
      </c>
      <c r="C7" s="27" t="s">
        <v>72</v>
      </c>
      <c r="D7" s="22" t="s">
        <v>39</v>
      </c>
      <c r="E7" s="28">
        <v>176285</v>
      </c>
      <c r="F7" s="27">
        <v>1078</v>
      </c>
      <c r="G7" s="24">
        <v>30</v>
      </c>
      <c r="H7" s="25">
        <v>2</v>
      </c>
      <c r="I7" s="25">
        <v>2</v>
      </c>
      <c r="J7" s="25">
        <v>5</v>
      </c>
      <c r="K7" s="25"/>
      <c r="L7" s="25">
        <v>2</v>
      </c>
      <c r="M7" s="25">
        <v>4</v>
      </c>
      <c r="N7" s="25"/>
      <c r="O7" s="25"/>
      <c r="P7" s="25"/>
      <c r="Q7" s="25"/>
      <c r="R7" s="25"/>
      <c r="S7" s="25"/>
      <c r="T7" s="25">
        <v>5</v>
      </c>
      <c r="U7" s="25">
        <v>3</v>
      </c>
      <c r="V7" s="25">
        <v>1</v>
      </c>
      <c r="W7" s="25">
        <f t="shared" si="0"/>
        <v>8</v>
      </c>
      <c r="X7" s="25">
        <v>14</v>
      </c>
      <c r="Y7" s="16">
        <f t="shared" si="1"/>
        <v>1</v>
      </c>
      <c r="Z7" s="26">
        <f t="shared" si="2"/>
        <v>2</v>
      </c>
    </row>
    <row r="8" spans="1:26" s="26" customFormat="1" ht="14.25">
      <c r="A8" s="21">
        <v>3</v>
      </c>
      <c r="B8" s="22" t="s">
        <v>77</v>
      </c>
      <c r="C8" s="22" t="s">
        <v>78</v>
      </c>
      <c r="D8" s="22" t="s">
        <v>52</v>
      </c>
      <c r="E8" s="23">
        <v>212</v>
      </c>
      <c r="F8" s="22">
        <v>1173</v>
      </c>
      <c r="G8" s="24">
        <v>180</v>
      </c>
      <c r="H8" s="25">
        <v>5</v>
      </c>
      <c r="I8" s="25"/>
      <c r="J8" s="25">
        <v>4</v>
      </c>
      <c r="K8" s="25"/>
      <c r="L8" s="25"/>
      <c r="M8" s="25"/>
      <c r="N8" s="25"/>
      <c r="O8" s="25"/>
      <c r="P8" s="25"/>
      <c r="Q8" s="25"/>
      <c r="R8" s="25"/>
      <c r="S8" s="25"/>
      <c r="T8" s="25">
        <v>3</v>
      </c>
      <c r="U8" s="25">
        <v>4</v>
      </c>
      <c r="V8" s="25">
        <v>5</v>
      </c>
      <c r="W8" s="25">
        <f t="shared" si="0"/>
        <v>5</v>
      </c>
      <c r="X8" s="25">
        <f aca="true" t="shared" si="3" ref="X8:X31">SUM(H8:V8)+(Z$2-W8)*Z$5</f>
        <v>32</v>
      </c>
      <c r="Y8" s="16">
        <f t="shared" si="1"/>
        <v>3</v>
      </c>
      <c r="Z8" s="26">
        <f t="shared" si="2"/>
        <v>4</v>
      </c>
    </row>
    <row r="9" spans="1:26" s="26" customFormat="1" ht="14.25">
      <c r="A9" s="21">
        <v>4</v>
      </c>
      <c r="B9" s="21" t="s">
        <v>46</v>
      </c>
      <c r="C9" s="21" t="s">
        <v>59</v>
      </c>
      <c r="D9" s="27" t="s">
        <v>39</v>
      </c>
      <c r="E9" s="21">
        <v>52467</v>
      </c>
      <c r="F9" s="21">
        <v>1078</v>
      </c>
      <c r="G9" s="29">
        <v>120</v>
      </c>
      <c r="H9" s="25"/>
      <c r="I9" s="25"/>
      <c r="J9" s="25">
        <v>2</v>
      </c>
      <c r="K9" s="25"/>
      <c r="L9" s="25">
        <v>1</v>
      </c>
      <c r="M9" s="25">
        <v>2</v>
      </c>
      <c r="N9" s="25"/>
      <c r="O9" s="25"/>
      <c r="P9" s="25"/>
      <c r="Q9" s="25"/>
      <c r="R9" s="25"/>
      <c r="S9" s="25"/>
      <c r="T9" s="25"/>
      <c r="U9" s="25"/>
      <c r="V9" s="25"/>
      <c r="W9" s="25">
        <f t="shared" si="0"/>
        <v>3</v>
      </c>
      <c r="X9" s="25">
        <f t="shared" si="3"/>
        <v>38</v>
      </c>
      <c r="Y9" s="16">
        <f t="shared" si="1"/>
        <v>1</v>
      </c>
      <c r="Z9" s="26">
        <f t="shared" si="2"/>
        <v>2</v>
      </c>
    </row>
    <row r="10" spans="1:26" s="26" customFormat="1" ht="14.25">
      <c r="A10" s="21">
        <v>5</v>
      </c>
      <c r="B10" s="27" t="s">
        <v>79</v>
      </c>
      <c r="C10" s="27" t="s">
        <v>103</v>
      </c>
      <c r="D10" s="27" t="s">
        <v>104</v>
      </c>
      <c r="E10" s="28">
        <v>716</v>
      </c>
      <c r="F10" s="27">
        <v>1047</v>
      </c>
      <c r="G10" s="24">
        <v>0</v>
      </c>
      <c r="H10" s="25"/>
      <c r="I10" s="25">
        <v>3</v>
      </c>
      <c r="J10" s="25"/>
      <c r="K10" s="25"/>
      <c r="L10" s="25">
        <v>9</v>
      </c>
      <c r="M10" s="25">
        <v>3</v>
      </c>
      <c r="N10" s="25"/>
      <c r="O10" s="25"/>
      <c r="P10" s="25"/>
      <c r="Q10" s="25"/>
      <c r="R10" s="25"/>
      <c r="S10" s="25"/>
      <c r="T10" s="25">
        <v>4</v>
      </c>
      <c r="U10" s="25"/>
      <c r="V10" s="25"/>
      <c r="W10" s="25">
        <f t="shared" si="0"/>
        <v>4</v>
      </c>
      <c r="X10" s="25">
        <f t="shared" si="3"/>
        <v>41</v>
      </c>
      <c r="Y10" s="16">
        <f t="shared" si="1"/>
        <v>3</v>
      </c>
      <c r="Z10" s="26">
        <f t="shared" si="2"/>
        <v>3</v>
      </c>
    </row>
    <row r="11" spans="1:26" s="26" customFormat="1" ht="14.25">
      <c r="A11" s="21">
        <v>6</v>
      </c>
      <c r="B11" s="22" t="s">
        <v>24</v>
      </c>
      <c r="C11" s="22" t="s">
        <v>25</v>
      </c>
      <c r="D11" s="22" t="s">
        <v>26</v>
      </c>
      <c r="E11" s="23">
        <v>4670</v>
      </c>
      <c r="F11" s="22">
        <v>1155</v>
      </c>
      <c r="G11" s="24">
        <v>-30</v>
      </c>
      <c r="H11" s="25"/>
      <c r="I11" s="25"/>
      <c r="J11" s="25"/>
      <c r="K11" s="25"/>
      <c r="L11" s="25">
        <v>3</v>
      </c>
      <c r="M11" s="25"/>
      <c r="N11" s="25"/>
      <c r="O11" s="25"/>
      <c r="P11" s="25"/>
      <c r="Q11" s="25"/>
      <c r="R11" s="25"/>
      <c r="S11" s="25"/>
      <c r="T11" s="25">
        <v>2</v>
      </c>
      <c r="U11" s="25"/>
      <c r="V11" s="25"/>
      <c r="W11" s="25">
        <f t="shared" si="0"/>
        <v>2</v>
      </c>
      <c r="X11" s="25">
        <f t="shared" si="3"/>
        <v>49</v>
      </c>
      <c r="Y11" s="16">
        <f t="shared" si="1"/>
        <v>2</v>
      </c>
      <c r="Z11" s="26">
        <f t="shared" si="2"/>
        <v>3</v>
      </c>
    </row>
    <row r="12" spans="1:26" s="26" customFormat="1" ht="14.25">
      <c r="A12" s="21">
        <v>7</v>
      </c>
      <c r="B12" s="27" t="s">
        <v>118</v>
      </c>
      <c r="C12" s="27" t="s">
        <v>119</v>
      </c>
      <c r="D12" s="22" t="s">
        <v>52</v>
      </c>
      <c r="E12" s="28">
        <v>829</v>
      </c>
      <c r="F12" s="27">
        <v>1173</v>
      </c>
      <c r="G12" s="24">
        <v>100</v>
      </c>
      <c r="H12" s="25">
        <v>3</v>
      </c>
      <c r="I12" s="25"/>
      <c r="J12" s="25">
        <v>3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>
        <f t="shared" si="0"/>
        <v>2</v>
      </c>
      <c r="X12" s="25">
        <f t="shared" si="3"/>
        <v>50</v>
      </c>
      <c r="Y12" s="16">
        <f t="shared" si="1"/>
        <v>3</v>
      </c>
      <c r="Z12" s="26">
        <f t="shared" si="2"/>
        <v>3</v>
      </c>
    </row>
    <row r="13" spans="1:26" s="26" customFormat="1" ht="14.25">
      <c r="A13" s="21">
        <v>8</v>
      </c>
      <c r="B13" s="21" t="s">
        <v>108</v>
      </c>
      <c r="C13" s="21" t="s">
        <v>109</v>
      </c>
      <c r="D13" s="21" t="s">
        <v>39</v>
      </c>
      <c r="E13" s="21">
        <v>85191</v>
      </c>
      <c r="F13" s="21">
        <v>1078</v>
      </c>
      <c r="G13" s="29">
        <v>120</v>
      </c>
      <c r="H13" s="25">
        <v>9</v>
      </c>
      <c r="I13" s="25">
        <v>5</v>
      </c>
      <c r="J13" s="25">
        <v>6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>
        <f t="shared" si="0"/>
        <v>3</v>
      </c>
      <c r="X13" s="25">
        <f t="shared" si="3"/>
        <v>53</v>
      </c>
      <c r="Y13" s="16">
        <f t="shared" si="1"/>
        <v>5</v>
      </c>
      <c r="Z13" s="26">
        <f t="shared" si="2"/>
        <v>6</v>
      </c>
    </row>
    <row r="14" spans="1:26" s="26" customFormat="1" ht="14.25">
      <c r="A14" s="21">
        <v>9</v>
      </c>
      <c r="B14" s="27" t="s">
        <v>73</v>
      </c>
      <c r="C14" s="27" t="s">
        <v>74</v>
      </c>
      <c r="D14" s="27" t="s">
        <v>26</v>
      </c>
      <c r="E14" s="28">
        <v>3572</v>
      </c>
      <c r="F14" s="27">
        <v>1155</v>
      </c>
      <c r="G14" s="24">
        <v>250</v>
      </c>
      <c r="H14" s="25"/>
      <c r="I14" s="25"/>
      <c r="J14" s="25">
        <v>1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>
        <f t="shared" si="0"/>
        <v>1</v>
      </c>
      <c r="X14" s="25">
        <f t="shared" si="3"/>
        <v>56</v>
      </c>
      <c r="Y14" s="16">
        <f t="shared" si="1"/>
        <v>1</v>
      </c>
      <c r="Z14" s="26" t="e">
        <f t="shared" si="2"/>
        <v>#NUM!</v>
      </c>
    </row>
    <row r="15" spans="1:26" s="26" customFormat="1" ht="14.25">
      <c r="A15" s="21">
        <v>10</v>
      </c>
      <c r="B15" s="22" t="s">
        <v>50</v>
      </c>
      <c r="C15" s="22" t="s">
        <v>60</v>
      </c>
      <c r="D15" s="22" t="s">
        <v>39</v>
      </c>
      <c r="E15" s="23">
        <v>146280</v>
      </c>
      <c r="F15" s="22">
        <v>1078</v>
      </c>
      <c r="G15" s="24">
        <v>70</v>
      </c>
      <c r="H15" s="25"/>
      <c r="I15" s="25"/>
      <c r="J15" s="25">
        <v>8</v>
      </c>
      <c r="K15" s="25"/>
      <c r="L15" s="25">
        <v>4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>
        <f t="shared" si="0"/>
        <v>2</v>
      </c>
      <c r="X15" s="25">
        <f t="shared" si="3"/>
        <v>56</v>
      </c>
      <c r="Y15" s="16">
        <f t="shared" si="1"/>
        <v>4</v>
      </c>
      <c r="Z15" s="26">
        <f t="shared" si="2"/>
        <v>8</v>
      </c>
    </row>
    <row r="16" spans="1:26" s="26" customFormat="1" ht="14.25">
      <c r="A16" s="21">
        <v>11</v>
      </c>
      <c r="B16" s="27" t="s">
        <v>101</v>
      </c>
      <c r="C16" s="27" t="s">
        <v>156</v>
      </c>
      <c r="D16" s="27" t="s">
        <v>29</v>
      </c>
      <c r="E16" s="28">
        <v>419</v>
      </c>
      <c r="F16" s="21">
        <v>1059</v>
      </c>
      <c r="G16" s="29">
        <v>100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>
        <v>2</v>
      </c>
      <c r="V16" s="25"/>
      <c r="W16" s="25">
        <f t="shared" si="0"/>
        <v>1</v>
      </c>
      <c r="X16" s="25">
        <f t="shared" si="3"/>
        <v>57</v>
      </c>
      <c r="Y16" s="16">
        <f t="shared" si="1"/>
        <v>2</v>
      </c>
      <c r="Z16" s="26" t="e">
        <f t="shared" si="2"/>
        <v>#NUM!</v>
      </c>
    </row>
    <row r="17" spans="1:26" s="26" customFormat="1" ht="14.25">
      <c r="A17" s="21">
        <v>12</v>
      </c>
      <c r="B17" s="27" t="s">
        <v>126</v>
      </c>
      <c r="C17" s="27" t="s">
        <v>127</v>
      </c>
      <c r="D17" s="27" t="s">
        <v>29</v>
      </c>
      <c r="E17" s="28">
        <v>732</v>
      </c>
      <c r="F17" s="27">
        <v>1059</v>
      </c>
      <c r="G17" s="29">
        <v>-40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>
        <v>2</v>
      </c>
      <c r="W17" s="25">
        <f t="shared" si="0"/>
        <v>1</v>
      </c>
      <c r="X17" s="25">
        <f t="shared" si="3"/>
        <v>57</v>
      </c>
      <c r="Y17" s="16">
        <f t="shared" si="1"/>
        <v>2</v>
      </c>
      <c r="Z17" s="26" t="e">
        <f t="shared" si="2"/>
        <v>#NUM!</v>
      </c>
    </row>
    <row r="18" spans="1:26" s="26" customFormat="1" ht="14.25">
      <c r="A18" s="21">
        <v>13</v>
      </c>
      <c r="B18" s="27" t="s">
        <v>40</v>
      </c>
      <c r="C18" s="27" t="s">
        <v>41</v>
      </c>
      <c r="D18" s="22" t="s">
        <v>39</v>
      </c>
      <c r="E18" s="28">
        <v>167844</v>
      </c>
      <c r="F18" s="27">
        <v>1078</v>
      </c>
      <c r="G18" s="24">
        <v>20</v>
      </c>
      <c r="H18" s="25"/>
      <c r="I18" s="25"/>
      <c r="J18" s="25">
        <v>7</v>
      </c>
      <c r="K18" s="25"/>
      <c r="L18" s="25">
        <v>6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>
        <f t="shared" si="0"/>
        <v>2</v>
      </c>
      <c r="X18" s="25">
        <f t="shared" si="3"/>
        <v>57</v>
      </c>
      <c r="Y18" s="16">
        <f t="shared" si="1"/>
        <v>6</v>
      </c>
      <c r="Z18" s="26">
        <f t="shared" si="2"/>
        <v>7</v>
      </c>
    </row>
    <row r="19" spans="1:26" s="26" customFormat="1" ht="14.25">
      <c r="A19" s="21">
        <v>14</v>
      </c>
      <c r="B19" s="22" t="s">
        <v>35</v>
      </c>
      <c r="C19" s="22" t="s">
        <v>185</v>
      </c>
      <c r="D19" s="22" t="s">
        <v>186</v>
      </c>
      <c r="E19" s="23">
        <v>100383</v>
      </c>
      <c r="F19" s="39">
        <v>1078</v>
      </c>
      <c r="G19" s="24">
        <v>250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>
        <v>3</v>
      </c>
      <c r="W19" s="25">
        <f t="shared" si="0"/>
        <v>1</v>
      </c>
      <c r="X19" s="25">
        <f t="shared" si="3"/>
        <v>58</v>
      </c>
      <c r="Y19" s="16">
        <f t="shared" si="1"/>
        <v>3</v>
      </c>
      <c r="Z19" s="26" t="e">
        <f t="shared" si="2"/>
        <v>#NUM!</v>
      </c>
    </row>
    <row r="20" spans="1:26" s="26" customFormat="1" ht="14.25">
      <c r="A20" s="21">
        <v>15</v>
      </c>
      <c r="B20" s="27" t="s">
        <v>84</v>
      </c>
      <c r="C20" s="27" t="s">
        <v>85</v>
      </c>
      <c r="D20" s="27" t="s">
        <v>52</v>
      </c>
      <c r="E20" s="28">
        <v>233</v>
      </c>
      <c r="F20" s="27">
        <v>1173</v>
      </c>
      <c r="G20" s="24">
        <v>80</v>
      </c>
      <c r="H20" s="25">
        <v>4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>
        <f t="shared" si="0"/>
        <v>1</v>
      </c>
      <c r="X20" s="25">
        <f t="shared" si="3"/>
        <v>59</v>
      </c>
      <c r="Y20" s="16">
        <f t="shared" si="1"/>
        <v>4</v>
      </c>
      <c r="Z20" s="26" t="e">
        <f t="shared" si="2"/>
        <v>#NUM!</v>
      </c>
    </row>
    <row r="21" spans="1:26" s="26" customFormat="1" ht="14.25">
      <c r="A21" s="21">
        <v>16</v>
      </c>
      <c r="B21" s="27" t="s">
        <v>144</v>
      </c>
      <c r="C21" s="27" t="s">
        <v>145</v>
      </c>
      <c r="D21" s="22" t="s">
        <v>39</v>
      </c>
      <c r="E21" s="28">
        <v>57905</v>
      </c>
      <c r="F21" s="27">
        <v>1078</v>
      </c>
      <c r="G21" s="24">
        <v>40</v>
      </c>
      <c r="H21" s="25"/>
      <c r="I21" s="25"/>
      <c r="J21" s="25"/>
      <c r="K21" s="25"/>
      <c r="L21" s="25">
        <v>5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>
        <f t="shared" si="0"/>
        <v>1</v>
      </c>
      <c r="X21" s="25">
        <f t="shared" si="3"/>
        <v>60</v>
      </c>
      <c r="Y21" s="16">
        <f t="shared" si="1"/>
        <v>5</v>
      </c>
      <c r="Z21" s="26" t="e">
        <f t="shared" si="2"/>
        <v>#NUM!</v>
      </c>
    </row>
    <row r="22" spans="1:26" s="26" customFormat="1" ht="14.25">
      <c r="A22" s="21">
        <v>17</v>
      </c>
      <c r="B22" s="22" t="s">
        <v>122</v>
      </c>
      <c r="C22" s="22" t="s">
        <v>123</v>
      </c>
      <c r="D22" s="22" t="s">
        <v>68</v>
      </c>
      <c r="E22" s="22">
        <v>745</v>
      </c>
      <c r="F22" s="22">
        <v>1173</v>
      </c>
      <c r="G22" s="24">
        <v>20</v>
      </c>
      <c r="H22" s="25"/>
      <c r="I22" s="25"/>
      <c r="J22" s="25"/>
      <c r="K22" s="25"/>
      <c r="L22" s="25"/>
      <c r="M22" s="25">
        <v>5</v>
      </c>
      <c r="N22" s="25"/>
      <c r="O22" s="25"/>
      <c r="P22" s="25"/>
      <c r="Q22" s="25"/>
      <c r="R22" s="25"/>
      <c r="S22" s="25"/>
      <c r="T22" s="25"/>
      <c r="U22" s="25"/>
      <c r="V22" s="25"/>
      <c r="W22" s="25">
        <f t="shared" si="0"/>
        <v>1</v>
      </c>
      <c r="X22" s="25">
        <f t="shared" si="3"/>
        <v>60</v>
      </c>
      <c r="Y22" s="16">
        <f t="shared" si="1"/>
        <v>5</v>
      </c>
      <c r="Z22" s="26" t="e">
        <f t="shared" si="2"/>
        <v>#NUM!</v>
      </c>
    </row>
    <row r="23" spans="1:26" s="26" customFormat="1" ht="14.25">
      <c r="A23" s="21">
        <v>18</v>
      </c>
      <c r="B23" s="22" t="s">
        <v>97</v>
      </c>
      <c r="C23" s="22" t="s">
        <v>98</v>
      </c>
      <c r="D23" s="22" t="s">
        <v>29</v>
      </c>
      <c r="E23" s="28">
        <v>589</v>
      </c>
      <c r="F23" s="22">
        <v>1059</v>
      </c>
      <c r="G23" s="29">
        <v>10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>
        <v>6</v>
      </c>
      <c r="W23" s="25">
        <f t="shared" si="0"/>
        <v>1</v>
      </c>
      <c r="X23" s="25">
        <f t="shared" si="3"/>
        <v>61</v>
      </c>
      <c r="Y23" s="16">
        <f t="shared" si="1"/>
        <v>6</v>
      </c>
      <c r="Z23" s="26" t="e">
        <f t="shared" si="2"/>
        <v>#NUM!</v>
      </c>
    </row>
    <row r="24" spans="1:26" s="26" customFormat="1" ht="14.25">
      <c r="A24" s="21">
        <v>19</v>
      </c>
      <c r="B24" s="27" t="s">
        <v>94</v>
      </c>
      <c r="C24" s="27" t="s">
        <v>95</v>
      </c>
      <c r="D24" s="22" t="s">
        <v>39</v>
      </c>
      <c r="E24" s="28">
        <v>165311</v>
      </c>
      <c r="F24" s="27">
        <v>1078</v>
      </c>
      <c r="G24" s="24">
        <v>80</v>
      </c>
      <c r="H24" s="25">
        <v>6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>
        <f t="shared" si="0"/>
        <v>1</v>
      </c>
      <c r="X24" s="25">
        <f t="shared" si="3"/>
        <v>61</v>
      </c>
      <c r="Y24" s="16">
        <f t="shared" si="1"/>
        <v>6</v>
      </c>
      <c r="Z24" s="26" t="e">
        <f t="shared" si="2"/>
        <v>#NUM!</v>
      </c>
    </row>
    <row r="25" spans="1:26" s="26" customFormat="1" ht="14.25">
      <c r="A25" s="21">
        <v>20</v>
      </c>
      <c r="B25" s="22" t="s">
        <v>81</v>
      </c>
      <c r="C25" s="22" t="s">
        <v>82</v>
      </c>
      <c r="D25" s="30" t="s">
        <v>83</v>
      </c>
      <c r="E25" s="22">
        <v>21363</v>
      </c>
      <c r="F25" s="22">
        <v>1089</v>
      </c>
      <c r="G25" s="24">
        <v>250</v>
      </c>
      <c r="H25" s="25"/>
      <c r="I25" s="25"/>
      <c r="J25" s="25"/>
      <c r="K25" s="25"/>
      <c r="L25" s="25"/>
      <c r="M25" s="25">
        <v>6</v>
      </c>
      <c r="N25" s="25"/>
      <c r="O25" s="25"/>
      <c r="P25" s="25"/>
      <c r="Q25" s="25"/>
      <c r="R25" s="25"/>
      <c r="S25" s="25"/>
      <c r="T25" s="25"/>
      <c r="U25" s="25"/>
      <c r="V25" s="25"/>
      <c r="W25" s="25">
        <f t="shared" si="0"/>
        <v>1</v>
      </c>
      <c r="X25" s="25">
        <f t="shared" si="3"/>
        <v>61</v>
      </c>
      <c r="Y25" s="16">
        <f t="shared" si="1"/>
        <v>6</v>
      </c>
      <c r="Z25" s="26" t="e">
        <f t="shared" si="2"/>
        <v>#NUM!</v>
      </c>
    </row>
    <row r="26" spans="1:26" s="26" customFormat="1" ht="14.25">
      <c r="A26" s="21">
        <v>21</v>
      </c>
      <c r="B26" s="27" t="s">
        <v>42</v>
      </c>
      <c r="C26" s="27" t="s">
        <v>43</v>
      </c>
      <c r="D26" s="27" t="s">
        <v>29</v>
      </c>
      <c r="E26" s="28">
        <v>752</v>
      </c>
      <c r="F26" s="27">
        <v>1059</v>
      </c>
      <c r="G26" s="29">
        <v>-20</v>
      </c>
      <c r="H26" s="25"/>
      <c r="I26" s="25"/>
      <c r="J26" s="25"/>
      <c r="K26" s="25"/>
      <c r="L26" s="25">
        <v>7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>
        <f t="shared" si="0"/>
        <v>1</v>
      </c>
      <c r="X26" s="25">
        <f t="shared" si="3"/>
        <v>62</v>
      </c>
      <c r="Y26" s="16">
        <f t="shared" si="1"/>
        <v>7</v>
      </c>
      <c r="Z26" s="26" t="e">
        <f t="shared" si="2"/>
        <v>#NUM!</v>
      </c>
    </row>
    <row r="27" spans="1:26" s="26" customFormat="1" ht="14.25">
      <c r="A27" s="21">
        <v>22</v>
      </c>
      <c r="B27" s="21" t="s">
        <v>48</v>
      </c>
      <c r="C27" s="21" t="s">
        <v>49</v>
      </c>
      <c r="D27" s="22" t="s">
        <v>39</v>
      </c>
      <c r="E27" s="21">
        <v>120538</v>
      </c>
      <c r="F27" s="21">
        <v>1078</v>
      </c>
      <c r="G27" s="29">
        <v>200</v>
      </c>
      <c r="H27" s="25">
        <v>7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>
        <f t="shared" si="0"/>
        <v>1</v>
      </c>
      <c r="X27" s="25">
        <f t="shared" si="3"/>
        <v>62</v>
      </c>
      <c r="Y27" s="16">
        <f t="shared" si="1"/>
        <v>7</v>
      </c>
      <c r="Z27" s="26" t="e">
        <f t="shared" si="2"/>
        <v>#NUM!</v>
      </c>
    </row>
    <row r="28" spans="1:26" s="26" customFormat="1" ht="14.25">
      <c r="A28" s="21">
        <v>23</v>
      </c>
      <c r="B28" s="27" t="s">
        <v>32</v>
      </c>
      <c r="C28" s="27" t="s">
        <v>86</v>
      </c>
      <c r="D28" s="27" t="s">
        <v>52</v>
      </c>
      <c r="E28" s="28">
        <v>466</v>
      </c>
      <c r="F28" s="27">
        <v>1173</v>
      </c>
      <c r="G28" s="24">
        <v>180</v>
      </c>
      <c r="H28" s="25">
        <v>8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>
        <f t="shared" si="0"/>
        <v>1</v>
      </c>
      <c r="X28" s="25">
        <f t="shared" si="3"/>
        <v>63</v>
      </c>
      <c r="Y28" s="16">
        <f t="shared" si="1"/>
        <v>8</v>
      </c>
      <c r="Z28" s="26" t="e">
        <f t="shared" si="2"/>
        <v>#NUM!</v>
      </c>
    </row>
    <row r="29" spans="1:26" s="26" customFormat="1" ht="14.25">
      <c r="A29" s="21">
        <v>24</v>
      </c>
      <c r="B29" s="27" t="s">
        <v>40</v>
      </c>
      <c r="C29" s="27" t="s">
        <v>53</v>
      </c>
      <c r="D29" s="27" t="s">
        <v>26</v>
      </c>
      <c r="E29" s="28">
        <v>4086</v>
      </c>
      <c r="F29" s="27">
        <v>1155</v>
      </c>
      <c r="G29" s="24">
        <v>-20</v>
      </c>
      <c r="H29" s="25"/>
      <c r="I29" s="25"/>
      <c r="J29" s="25"/>
      <c r="K29" s="25"/>
      <c r="L29" s="25">
        <v>8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>
        <f t="shared" si="0"/>
        <v>1</v>
      </c>
      <c r="X29" s="25">
        <f t="shared" si="3"/>
        <v>63</v>
      </c>
      <c r="Y29" s="16">
        <f t="shared" si="1"/>
        <v>8</v>
      </c>
      <c r="Z29" s="26" t="e">
        <f t="shared" si="2"/>
        <v>#NUM!</v>
      </c>
    </row>
    <row r="30" spans="1:26" s="26" customFormat="1" ht="14.25">
      <c r="A30" s="21">
        <v>25</v>
      </c>
      <c r="B30" s="22" t="s">
        <v>69</v>
      </c>
      <c r="C30" s="22" t="s">
        <v>70</v>
      </c>
      <c r="D30" s="22" t="s">
        <v>63</v>
      </c>
      <c r="E30" s="22">
        <v>22492</v>
      </c>
      <c r="F30" s="22">
        <v>1116</v>
      </c>
      <c r="G30" s="24">
        <v>180</v>
      </c>
      <c r="H30" s="25"/>
      <c r="I30" s="25"/>
      <c r="J30" s="25">
        <v>9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>
        <f t="shared" si="0"/>
        <v>1</v>
      </c>
      <c r="X30" s="25">
        <f t="shared" si="3"/>
        <v>64</v>
      </c>
      <c r="Y30" s="16">
        <f t="shared" si="1"/>
        <v>9</v>
      </c>
      <c r="Z30" s="26" t="e">
        <f t="shared" si="2"/>
        <v>#NUM!</v>
      </c>
    </row>
    <row r="31" spans="1:26" s="26" customFormat="1" ht="14.25">
      <c r="A31" s="21">
        <v>26</v>
      </c>
      <c r="B31" s="27" t="s">
        <v>120</v>
      </c>
      <c r="C31" s="27" t="s">
        <v>105</v>
      </c>
      <c r="D31" s="22" t="s">
        <v>39</v>
      </c>
      <c r="E31" s="28">
        <v>127733</v>
      </c>
      <c r="F31" s="27">
        <v>1078</v>
      </c>
      <c r="G31" s="24">
        <v>50</v>
      </c>
      <c r="H31" s="25"/>
      <c r="I31" s="25"/>
      <c r="J31" s="25">
        <v>10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>
        <f t="shared" si="0"/>
        <v>1</v>
      </c>
      <c r="X31" s="25">
        <f t="shared" si="3"/>
        <v>65</v>
      </c>
      <c r="Y31" s="16">
        <f t="shared" si="1"/>
        <v>10</v>
      </c>
      <c r="Z31" s="26" t="e">
        <f t="shared" si="2"/>
        <v>#NUM!</v>
      </c>
    </row>
  </sheetData>
  <printOptions horizontalCentered="1"/>
  <pageMargins left="0.4722222222222222" right="0.5506944444444445" top="0.7479166666666667" bottom="0.5506944444444445" header="0" footer="0"/>
  <pageSetup fitToHeight="2" fitToWidth="1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BO123"/>
  <sheetViews>
    <sheetView showOutlineSymbols="0" zoomScale="70" zoomScaleNormal="7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3" sqref="B3"/>
    </sheetView>
  </sheetViews>
  <sheetFormatPr defaultColWidth="12.421875" defaultRowHeight="12.75"/>
  <cols>
    <col min="1" max="1" width="8.140625" style="1" bestFit="1" customWidth="1"/>
    <col min="2" max="2" width="12.421875" style="1" customWidth="1"/>
    <col min="3" max="3" width="12.7109375" style="1" bestFit="1" customWidth="1"/>
    <col min="4" max="4" width="11.421875" style="1" customWidth="1"/>
    <col min="5" max="5" width="8.57421875" style="1" bestFit="1" customWidth="1"/>
    <col min="6" max="6" width="8.7109375" style="1" bestFit="1" customWidth="1"/>
    <col min="7" max="7" width="4.57421875" style="4" customWidth="1"/>
    <col min="8" max="15" width="8.140625" style="1" bestFit="1" customWidth="1"/>
    <col min="16" max="16" width="8.140625" style="36" bestFit="1" customWidth="1"/>
    <col min="17" max="23" width="8.140625" style="1" bestFit="1" customWidth="1"/>
    <col min="24" max="24" width="9.7109375" style="6" customWidth="1"/>
    <col min="25" max="25" width="7.28125" style="6" customWidth="1"/>
    <col min="26" max="26" width="20.57421875" style="17" bestFit="1" customWidth="1"/>
    <col min="27" max="27" width="6.7109375" style="1" customWidth="1"/>
    <col min="28" max="59" width="9.8515625" style="1" customWidth="1"/>
    <col min="60" max="61" width="8.57421875" style="1" customWidth="1"/>
    <col min="62" max="63" width="9.8515625" style="1" customWidth="1"/>
    <col min="64" max="65" width="8.57421875" style="1" customWidth="1"/>
    <col min="66" max="67" width="9.8515625" style="1" customWidth="1"/>
    <col min="68" max="16384" width="12.421875" style="1" customWidth="1"/>
  </cols>
  <sheetData>
    <row r="1" spans="2:67" ht="18">
      <c r="B1" s="2" t="s">
        <v>0</v>
      </c>
      <c r="E1" s="3"/>
      <c r="H1" s="91" t="s">
        <v>87</v>
      </c>
      <c r="I1" s="91" t="s">
        <v>88</v>
      </c>
      <c r="J1" s="91" t="s">
        <v>89</v>
      </c>
      <c r="K1" s="91" t="s">
        <v>90</v>
      </c>
      <c r="L1" s="91" t="s">
        <v>91</v>
      </c>
      <c r="M1" s="91" t="s">
        <v>92</v>
      </c>
      <c r="N1" s="91" t="s">
        <v>93</v>
      </c>
      <c r="O1" s="91">
        <v>39074</v>
      </c>
      <c r="P1" s="91">
        <v>39081</v>
      </c>
      <c r="Q1" s="91">
        <v>39088</v>
      </c>
      <c r="R1" s="91">
        <v>38730</v>
      </c>
      <c r="S1" s="91">
        <v>39102</v>
      </c>
      <c r="T1" s="91">
        <v>39109</v>
      </c>
      <c r="U1" s="91">
        <v>39123</v>
      </c>
      <c r="V1" s="91">
        <v>39130</v>
      </c>
      <c r="W1" s="91">
        <v>39144</v>
      </c>
      <c r="X1" s="6" t="s">
        <v>1</v>
      </c>
      <c r="Z1" s="7" t="s">
        <v>2</v>
      </c>
      <c r="AA1" s="8">
        <v>14</v>
      </c>
      <c r="AB1" s="1" t="s">
        <v>3</v>
      </c>
      <c r="AE1" s="9"/>
      <c r="AI1" s="9"/>
      <c r="AM1" s="9"/>
      <c r="AQ1" s="9"/>
      <c r="AU1" s="9"/>
      <c r="AY1" s="9"/>
      <c r="BC1" s="9"/>
      <c r="BG1" s="9"/>
      <c r="BK1" s="9"/>
      <c r="BO1" s="9"/>
    </row>
    <row r="2" spans="2:31" ht="18">
      <c r="B2" s="2" t="s">
        <v>225</v>
      </c>
      <c r="C2" s="10"/>
      <c r="D2" s="2" t="s">
        <v>5</v>
      </c>
      <c r="H2" s="11" t="s">
        <v>6</v>
      </c>
      <c r="I2" s="12" t="s">
        <v>6</v>
      </c>
      <c r="J2" s="11" t="s">
        <v>6</v>
      </c>
      <c r="K2" s="11" t="s">
        <v>6</v>
      </c>
      <c r="L2" s="11" t="s">
        <v>6</v>
      </c>
      <c r="M2" s="11" t="s">
        <v>6</v>
      </c>
      <c r="N2" s="11" t="s">
        <v>6</v>
      </c>
      <c r="O2" s="11" t="s">
        <v>6</v>
      </c>
      <c r="P2" s="11" t="s">
        <v>6</v>
      </c>
      <c r="Q2" s="11" t="s">
        <v>6</v>
      </c>
      <c r="R2" s="11" t="s">
        <v>6</v>
      </c>
      <c r="S2" s="11" t="s">
        <v>6</v>
      </c>
      <c r="T2" s="11" t="s">
        <v>6</v>
      </c>
      <c r="U2" s="11" t="s">
        <v>6</v>
      </c>
      <c r="V2" s="11" t="s">
        <v>6</v>
      </c>
      <c r="W2" s="11" t="s">
        <v>6</v>
      </c>
      <c r="X2" s="6" t="s">
        <v>7</v>
      </c>
      <c r="Z2" s="7" t="s">
        <v>8</v>
      </c>
      <c r="AA2" s="1">
        <f>ROUNDDOWN(AA1*2/3,0)</f>
        <v>9</v>
      </c>
      <c r="AE2" s="9"/>
    </row>
    <row r="3" spans="2:27" ht="15">
      <c r="B3" s="13" t="s">
        <v>161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 t="s">
        <v>9</v>
      </c>
      <c r="Y3" s="16" t="s">
        <v>10</v>
      </c>
      <c r="AA3" s="18"/>
    </row>
    <row r="4" spans="2:28" ht="14.25">
      <c r="B4" s="19"/>
      <c r="D4" s="1" t="s">
        <v>11</v>
      </c>
      <c r="E4" s="1" t="s">
        <v>12</v>
      </c>
      <c r="F4" s="1" t="s">
        <v>13</v>
      </c>
      <c r="G4" s="4" t="s">
        <v>14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6" t="s">
        <v>15</v>
      </c>
      <c r="Y4" s="6" t="s">
        <v>16</v>
      </c>
      <c r="Z4" s="17" t="s">
        <v>17</v>
      </c>
      <c r="AA4" s="8">
        <v>19</v>
      </c>
      <c r="AB4" s="1" t="s">
        <v>18</v>
      </c>
    </row>
    <row r="5" spans="1:27" ht="14.25">
      <c r="A5" s="1" t="s">
        <v>6</v>
      </c>
      <c r="B5" s="1" t="s">
        <v>19</v>
      </c>
      <c r="D5" s="1" t="s">
        <v>20</v>
      </c>
      <c r="E5" s="1" t="s">
        <v>21</v>
      </c>
      <c r="F5" s="1" t="s">
        <v>22</v>
      </c>
      <c r="G5" s="4" t="s">
        <v>23</v>
      </c>
      <c r="H5" s="20">
        <v>8</v>
      </c>
      <c r="I5" s="20">
        <v>11</v>
      </c>
      <c r="J5" s="14">
        <v>18</v>
      </c>
      <c r="K5" s="14">
        <v>5</v>
      </c>
      <c r="L5" s="14">
        <v>19</v>
      </c>
      <c r="M5" s="14">
        <v>18</v>
      </c>
      <c r="N5" s="14">
        <v>6</v>
      </c>
      <c r="O5" s="14" t="s">
        <v>117</v>
      </c>
      <c r="P5" s="14">
        <v>10</v>
      </c>
      <c r="Q5" s="14" t="s">
        <v>162</v>
      </c>
      <c r="R5" s="14">
        <v>12</v>
      </c>
      <c r="S5" s="14">
        <v>7</v>
      </c>
      <c r="T5" s="14">
        <v>12</v>
      </c>
      <c r="U5" s="14">
        <v>6</v>
      </c>
      <c r="V5" s="14">
        <v>13</v>
      </c>
      <c r="W5" s="14">
        <v>16</v>
      </c>
      <c r="Z5" s="16"/>
      <c r="AA5" s="1">
        <f>AA4+1</f>
        <v>20</v>
      </c>
    </row>
    <row r="6" spans="1:27" s="26" customFormat="1" ht="14.25">
      <c r="A6" s="21">
        <v>1</v>
      </c>
      <c r="B6" s="27" t="s">
        <v>40</v>
      </c>
      <c r="C6" s="27" t="s">
        <v>41</v>
      </c>
      <c r="D6" s="22" t="s">
        <v>39</v>
      </c>
      <c r="E6" s="28">
        <v>167844</v>
      </c>
      <c r="F6" s="27">
        <v>1078</v>
      </c>
      <c r="G6" s="24"/>
      <c r="H6" s="25"/>
      <c r="I6" s="25">
        <v>5</v>
      </c>
      <c r="J6" s="25">
        <v>4</v>
      </c>
      <c r="K6" s="25"/>
      <c r="L6" s="25">
        <v>5</v>
      </c>
      <c r="M6" s="25">
        <v>5</v>
      </c>
      <c r="N6" s="25">
        <v>2</v>
      </c>
      <c r="O6" s="25"/>
      <c r="P6" s="25">
        <v>6</v>
      </c>
      <c r="Q6" s="25"/>
      <c r="R6" s="25">
        <v>5</v>
      </c>
      <c r="S6" s="25">
        <v>8</v>
      </c>
      <c r="T6" s="25">
        <v>4</v>
      </c>
      <c r="U6" s="25"/>
      <c r="V6" s="25">
        <v>3</v>
      </c>
      <c r="W6" s="25"/>
      <c r="X6" s="25">
        <f aca="true" t="shared" si="0" ref="X6:X37">COUNTA(H6:W6)</f>
        <v>10</v>
      </c>
      <c r="Y6" s="25">
        <v>39</v>
      </c>
      <c r="Z6" s="16">
        <f aca="true" t="shared" si="1" ref="Z6:Z37">SMALL(H6:W6,1)</f>
        <v>2</v>
      </c>
      <c r="AA6" s="26">
        <f aca="true" t="shared" si="2" ref="AA6:AA37">SMALL(H6:W6,2)</f>
        <v>3</v>
      </c>
    </row>
    <row r="7" spans="1:27" s="26" customFormat="1" ht="14.25">
      <c r="A7" s="21">
        <v>2</v>
      </c>
      <c r="B7" s="27" t="s">
        <v>71</v>
      </c>
      <c r="C7" s="27" t="s">
        <v>72</v>
      </c>
      <c r="D7" s="22" t="s">
        <v>39</v>
      </c>
      <c r="E7" s="28">
        <v>176285</v>
      </c>
      <c r="F7" s="27">
        <v>1078</v>
      </c>
      <c r="G7" s="24"/>
      <c r="H7" s="25">
        <v>4</v>
      </c>
      <c r="I7" s="25">
        <v>6</v>
      </c>
      <c r="J7" s="25">
        <v>3</v>
      </c>
      <c r="K7" s="25"/>
      <c r="L7" s="25">
        <v>8</v>
      </c>
      <c r="M7" s="25">
        <v>8</v>
      </c>
      <c r="N7" s="25">
        <v>4</v>
      </c>
      <c r="O7" s="25"/>
      <c r="P7" s="25">
        <v>7</v>
      </c>
      <c r="Q7" s="25"/>
      <c r="R7" s="25">
        <v>6</v>
      </c>
      <c r="S7" s="25"/>
      <c r="T7" s="25">
        <v>9</v>
      </c>
      <c r="U7" s="25">
        <v>2</v>
      </c>
      <c r="V7" s="25">
        <v>8</v>
      </c>
      <c r="W7" s="25">
        <v>11</v>
      </c>
      <c r="X7" s="25">
        <f t="shared" si="0"/>
        <v>12</v>
      </c>
      <c r="Y7" s="25">
        <v>48</v>
      </c>
      <c r="Z7" s="16">
        <f t="shared" si="1"/>
        <v>2</v>
      </c>
      <c r="AA7" s="26">
        <f t="shared" si="2"/>
        <v>3</v>
      </c>
    </row>
    <row r="8" spans="1:27" s="26" customFormat="1" ht="14.25">
      <c r="A8" s="21">
        <v>3</v>
      </c>
      <c r="B8" s="22" t="s">
        <v>24</v>
      </c>
      <c r="C8" s="22" t="s">
        <v>25</v>
      </c>
      <c r="D8" s="22" t="s">
        <v>26</v>
      </c>
      <c r="E8" s="23">
        <v>4670</v>
      </c>
      <c r="F8" s="22">
        <v>1155</v>
      </c>
      <c r="G8" s="24"/>
      <c r="H8" s="25">
        <v>1</v>
      </c>
      <c r="I8" s="25">
        <v>2</v>
      </c>
      <c r="J8" s="25"/>
      <c r="K8" s="25"/>
      <c r="L8" s="25">
        <v>6</v>
      </c>
      <c r="M8" s="25"/>
      <c r="N8" s="25"/>
      <c r="O8" s="25"/>
      <c r="P8" s="25">
        <v>3</v>
      </c>
      <c r="Q8" s="25"/>
      <c r="R8" s="25"/>
      <c r="S8" s="25"/>
      <c r="T8" s="25">
        <v>3</v>
      </c>
      <c r="U8" s="25"/>
      <c r="V8" s="25"/>
      <c r="W8" s="25">
        <v>2</v>
      </c>
      <c r="X8" s="25">
        <f t="shared" si="0"/>
        <v>6</v>
      </c>
      <c r="Y8" s="25">
        <f>SUM(H8:W8)+(AA$2-X8)*AA$5</f>
        <v>77</v>
      </c>
      <c r="Z8" s="16">
        <f t="shared" si="1"/>
        <v>1</v>
      </c>
      <c r="AA8" s="26">
        <f t="shared" si="2"/>
        <v>2</v>
      </c>
    </row>
    <row r="9" spans="1:27" s="26" customFormat="1" ht="14.25">
      <c r="A9" s="21">
        <v>4</v>
      </c>
      <c r="B9" s="27" t="s">
        <v>57</v>
      </c>
      <c r="C9" s="27" t="s">
        <v>58</v>
      </c>
      <c r="D9" s="22" t="s">
        <v>39</v>
      </c>
      <c r="E9" s="28">
        <v>72402</v>
      </c>
      <c r="F9" s="27">
        <v>1078</v>
      </c>
      <c r="G9" s="24"/>
      <c r="H9" s="25">
        <v>7</v>
      </c>
      <c r="I9" s="25">
        <v>8</v>
      </c>
      <c r="J9" s="25"/>
      <c r="K9" s="25"/>
      <c r="L9" s="25">
        <v>16</v>
      </c>
      <c r="M9" s="25">
        <v>11</v>
      </c>
      <c r="N9" s="25">
        <v>6</v>
      </c>
      <c r="O9" s="25"/>
      <c r="P9" s="25"/>
      <c r="Q9" s="25"/>
      <c r="R9" s="25">
        <v>13</v>
      </c>
      <c r="S9" s="25"/>
      <c r="T9" s="25">
        <v>10</v>
      </c>
      <c r="U9" s="25">
        <v>5</v>
      </c>
      <c r="V9" s="25">
        <v>6</v>
      </c>
      <c r="W9" s="25">
        <v>13</v>
      </c>
      <c r="X9" s="25">
        <f t="shared" si="0"/>
        <v>10</v>
      </c>
      <c r="Y9" s="25">
        <v>79</v>
      </c>
      <c r="Z9" s="16">
        <f t="shared" si="1"/>
        <v>5</v>
      </c>
      <c r="AA9" s="26">
        <f t="shared" si="2"/>
        <v>6</v>
      </c>
    </row>
    <row r="10" spans="1:27" s="26" customFormat="1" ht="14.25">
      <c r="A10" s="21">
        <v>5</v>
      </c>
      <c r="B10" s="27" t="s">
        <v>40</v>
      </c>
      <c r="C10" s="27" t="s">
        <v>53</v>
      </c>
      <c r="D10" s="27" t="s">
        <v>26</v>
      </c>
      <c r="E10" s="28">
        <v>4086</v>
      </c>
      <c r="F10" s="27">
        <v>1155</v>
      </c>
      <c r="G10" s="24"/>
      <c r="H10" s="25"/>
      <c r="I10" s="25">
        <v>3</v>
      </c>
      <c r="J10" s="25">
        <v>6</v>
      </c>
      <c r="K10" s="25"/>
      <c r="L10" s="25">
        <v>7</v>
      </c>
      <c r="M10" s="25"/>
      <c r="N10" s="25">
        <v>1</v>
      </c>
      <c r="O10" s="25"/>
      <c r="P10" s="25"/>
      <c r="Q10" s="25"/>
      <c r="R10" s="25"/>
      <c r="S10" s="25"/>
      <c r="T10" s="25">
        <v>7</v>
      </c>
      <c r="U10" s="25"/>
      <c r="V10" s="25"/>
      <c r="W10" s="25">
        <v>7</v>
      </c>
      <c r="X10" s="25">
        <f t="shared" si="0"/>
        <v>6</v>
      </c>
      <c r="Y10" s="25">
        <f aca="true" t="shared" si="3" ref="Y10:Y41">SUM(H10:W10)+(AA$2-X10)*AA$5</f>
        <v>91</v>
      </c>
      <c r="Z10" s="16">
        <f t="shared" si="1"/>
        <v>1</v>
      </c>
      <c r="AA10" s="26">
        <f t="shared" si="2"/>
        <v>3</v>
      </c>
    </row>
    <row r="11" spans="1:27" s="26" customFormat="1" ht="14.25">
      <c r="A11" s="21">
        <v>6</v>
      </c>
      <c r="B11" s="27" t="s">
        <v>79</v>
      </c>
      <c r="C11" s="27" t="s">
        <v>103</v>
      </c>
      <c r="D11" s="27" t="s">
        <v>104</v>
      </c>
      <c r="E11" s="28">
        <v>716</v>
      </c>
      <c r="F11" s="27">
        <v>1047</v>
      </c>
      <c r="G11" s="24"/>
      <c r="H11" s="25"/>
      <c r="I11" s="25">
        <v>4</v>
      </c>
      <c r="J11" s="25"/>
      <c r="K11" s="25"/>
      <c r="L11" s="25">
        <v>2</v>
      </c>
      <c r="M11" s="25">
        <v>15</v>
      </c>
      <c r="N11" s="25">
        <v>5</v>
      </c>
      <c r="O11" s="25"/>
      <c r="P11" s="25"/>
      <c r="Q11" s="25"/>
      <c r="R11" s="25">
        <v>13</v>
      </c>
      <c r="S11" s="25"/>
      <c r="T11" s="25">
        <v>8</v>
      </c>
      <c r="U11" s="25">
        <v>7</v>
      </c>
      <c r="V11" s="25"/>
      <c r="W11" s="25"/>
      <c r="X11" s="25">
        <f t="shared" si="0"/>
        <v>7</v>
      </c>
      <c r="Y11" s="25">
        <f t="shared" si="3"/>
        <v>94</v>
      </c>
      <c r="Z11" s="16">
        <f t="shared" si="1"/>
        <v>2</v>
      </c>
      <c r="AA11" s="26">
        <f t="shared" si="2"/>
        <v>4</v>
      </c>
    </row>
    <row r="12" spans="1:27" s="26" customFormat="1" ht="14.25">
      <c r="A12" s="21">
        <v>7</v>
      </c>
      <c r="B12" s="21" t="s">
        <v>46</v>
      </c>
      <c r="C12" s="21" t="s">
        <v>59</v>
      </c>
      <c r="D12" s="27" t="s">
        <v>39</v>
      </c>
      <c r="E12" s="21">
        <v>52467</v>
      </c>
      <c r="F12" s="21">
        <v>1078</v>
      </c>
      <c r="G12" s="29"/>
      <c r="H12" s="25"/>
      <c r="I12" s="25"/>
      <c r="J12" s="25">
        <v>8</v>
      </c>
      <c r="K12" s="25"/>
      <c r="L12" s="25">
        <v>13</v>
      </c>
      <c r="M12" s="25">
        <v>12</v>
      </c>
      <c r="N12" s="25"/>
      <c r="O12" s="25"/>
      <c r="P12" s="25">
        <v>9</v>
      </c>
      <c r="Q12" s="25"/>
      <c r="R12" s="25">
        <v>7</v>
      </c>
      <c r="S12" s="25"/>
      <c r="T12" s="25"/>
      <c r="U12" s="25">
        <v>3</v>
      </c>
      <c r="V12" s="25"/>
      <c r="W12" s="25">
        <v>9</v>
      </c>
      <c r="X12" s="25">
        <f t="shared" si="0"/>
        <v>7</v>
      </c>
      <c r="Y12" s="25">
        <f t="shared" si="3"/>
        <v>101</v>
      </c>
      <c r="Z12" s="16">
        <f t="shared" si="1"/>
        <v>3</v>
      </c>
      <c r="AA12" s="26">
        <f t="shared" si="2"/>
        <v>7</v>
      </c>
    </row>
    <row r="13" spans="1:27" s="26" customFormat="1" ht="14.25">
      <c r="A13" s="21">
        <v>8</v>
      </c>
      <c r="B13" s="27" t="s">
        <v>55</v>
      </c>
      <c r="C13" s="27" t="s">
        <v>56</v>
      </c>
      <c r="D13" s="27" t="s">
        <v>63</v>
      </c>
      <c r="E13" s="28">
        <v>20515</v>
      </c>
      <c r="F13" s="21">
        <v>1116</v>
      </c>
      <c r="G13" s="24"/>
      <c r="H13" s="25"/>
      <c r="I13" s="25">
        <v>9</v>
      </c>
      <c r="J13" s="25"/>
      <c r="K13" s="25"/>
      <c r="L13" s="25">
        <v>9</v>
      </c>
      <c r="M13" s="25"/>
      <c r="N13" s="25">
        <v>3</v>
      </c>
      <c r="O13" s="25"/>
      <c r="P13" s="25"/>
      <c r="Q13" s="25"/>
      <c r="R13" s="25"/>
      <c r="S13" s="25">
        <v>1</v>
      </c>
      <c r="T13" s="25"/>
      <c r="U13" s="25"/>
      <c r="V13" s="25"/>
      <c r="W13" s="25">
        <v>12</v>
      </c>
      <c r="X13" s="25">
        <f t="shared" si="0"/>
        <v>5</v>
      </c>
      <c r="Y13" s="25">
        <f t="shared" si="3"/>
        <v>114</v>
      </c>
      <c r="Z13" s="16">
        <f t="shared" si="1"/>
        <v>1</v>
      </c>
      <c r="AA13" s="26">
        <f t="shared" si="2"/>
        <v>3</v>
      </c>
    </row>
    <row r="14" spans="1:27" s="26" customFormat="1" ht="14.25">
      <c r="A14" s="21">
        <v>9</v>
      </c>
      <c r="B14" s="22" t="s">
        <v>69</v>
      </c>
      <c r="C14" s="22" t="s">
        <v>130</v>
      </c>
      <c r="D14" s="22" t="s">
        <v>29</v>
      </c>
      <c r="E14" s="23">
        <v>946</v>
      </c>
      <c r="F14" s="22">
        <v>1059</v>
      </c>
      <c r="G14" s="24"/>
      <c r="H14" s="25"/>
      <c r="I14" s="25"/>
      <c r="J14" s="25"/>
      <c r="K14" s="25"/>
      <c r="L14" s="25"/>
      <c r="M14" s="25">
        <v>7</v>
      </c>
      <c r="N14" s="25"/>
      <c r="O14" s="25"/>
      <c r="P14" s="25">
        <v>1</v>
      </c>
      <c r="Q14" s="25"/>
      <c r="R14" s="25">
        <v>3</v>
      </c>
      <c r="S14" s="25">
        <v>8</v>
      </c>
      <c r="T14" s="25"/>
      <c r="U14" s="25"/>
      <c r="V14" s="25"/>
      <c r="W14" s="25"/>
      <c r="X14" s="25">
        <f t="shared" si="0"/>
        <v>4</v>
      </c>
      <c r="Y14" s="25">
        <f t="shared" si="3"/>
        <v>119</v>
      </c>
      <c r="Z14" s="16">
        <f t="shared" si="1"/>
        <v>1</v>
      </c>
      <c r="AA14" s="26">
        <f t="shared" si="2"/>
        <v>3</v>
      </c>
    </row>
    <row r="15" spans="1:27" s="26" customFormat="1" ht="14.25">
      <c r="A15" s="21">
        <v>10</v>
      </c>
      <c r="B15" s="21" t="s">
        <v>40</v>
      </c>
      <c r="C15" s="21" t="s">
        <v>96</v>
      </c>
      <c r="D15" s="21" t="s">
        <v>83</v>
      </c>
      <c r="E15" s="21">
        <v>21363</v>
      </c>
      <c r="F15" s="21">
        <v>1089</v>
      </c>
      <c r="G15" s="29"/>
      <c r="H15" s="25"/>
      <c r="I15" s="25">
        <v>10</v>
      </c>
      <c r="J15" s="25"/>
      <c r="K15" s="25">
        <v>4</v>
      </c>
      <c r="L15" s="25"/>
      <c r="M15" s="25">
        <v>18</v>
      </c>
      <c r="N15" s="25"/>
      <c r="O15" s="25"/>
      <c r="P15" s="25"/>
      <c r="Q15" s="25"/>
      <c r="R15" s="25"/>
      <c r="S15" s="25">
        <v>3</v>
      </c>
      <c r="T15" s="25"/>
      <c r="U15" s="25"/>
      <c r="V15" s="25">
        <v>11</v>
      </c>
      <c r="W15" s="25">
        <v>16</v>
      </c>
      <c r="X15" s="25">
        <f t="shared" si="0"/>
        <v>6</v>
      </c>
      <c r="Y15" s="25">
        <f t="shared" si="3"/>
        <v>122</v>
      </c>
      <c r="Z15" s="16">
        <f t="shared" si="1"/>
        <v>3</v>
      </c>
      <c r="AA15" s="26">
        <f t="shared" si="2"/>
        <v>4</v>
      </c>
    </row>
    <row r="16" spans="1:27" s="26" customFormat="1" ht="14.25">
      <c r="A16" s="21">
        <v>11</v>
      </c>
      <c r="B16" s="27" t="s">
        <v>46</v>
      </c>
      <c r="C16" s="27" t="s">
        <v>47</v>
      </c>
      <c r="D16" s="22" t="s">
        <v>39</v>
      </c>
      <c r="E16" s="28">
        <v>16958</v>
      </c>
      <c r="F16" s="27">
        <v>1078</v>
      </c>
      <c r="G16" s="29"/>
      <c r="H16" s="25"/>
      <c r="I16" s="25"/>
      <c r="J16" s="25">
        <v>5</v>
      </c>
      <c r="K16" s="25"/>
      <c r="L16" s="25"/>
      <c r="M16" s="25"/>
      <c r="N16" s="25"/>
      <c r="O16" s="25"/>
      <c r="P16" s="25"/>
      <c r="Q16" s="25"/>
      <c r="R16" s="25">
        <v>1</v>
      </c>
      <c r="S16" s="25"/>
      <c r="T16" s="25"/>
      <c r="U16" s="25"/>
      <c r="V16" s="25">
        <v>14</v>
      </c>
      <c r="W16" s="25">
        <v>5</v>
      </c>
      <c r="X16" s="25">
        <f t="shared" si="0"/>
        <v>4</v>
      </c>
      <c r="Y16" s="25">
        <f t="shared" si="3"/>
        <v>125</v>
      </c>
      <c r="Z16" s="16">
        <f t="shared" si="1"/>
        <v>1</v>
      </c>
      <c r="AA16" s="26">
        <f t="shared" si="2"/>
        <v>5</v>
      </c>
    </row>
    <row r="17" spans="1:27" s="26" customFormat="1" ht="14.25">
      <c r="A17" s="21">
        <v>12</v>
      </c>
      <c r="B17" s="27" t="s">
        <v>126</v>
      </c>
      <c r="C17" s="27" t="s">
        <v>127</v>
      </c>
      <c r="D17" s="27" t="s">
        <v>29</v>
      </c>
      <c r="E17" s="28">
        <v>732</v>
      </c>
      <c r="F17" s="27">
        <v>1059</v>
      </c>
      <c r="G17" s="29"/>
      <c r="H17" s="25"/>
      <c r="I17" s="25"/>
      <c r="J17" s="25"/>
      <c r="K17" s="25"/>
      <c r="L17" s="25"/>
      <c r="M17" s="25">
        <v>3</v>
      </c>
      <c r="N17" s="25"/>
      <c r="O17" s="25"/>
      <c r="P17" s="25"/>
      <c r="Q17" s="25"/>
      <c r="R17" s="25"/>
      <c r="S17" s="25"/>
      <c r="T17" s="25">
        <v>1</v>
      </c>
      <c r="U17" s="25"/>
      <c r="V17" s="25"/>
      <c r="W17" s="25">
        <v>3</v>
      </c>
      <c r="X17" s="25">
        <f t="shared" si="0"/>
        <v>3</v>
      </c>
      <c r="Y17" s="25">
        <f t="shared" si="3"/>
        <v>127</v>
      </c>
      <c r="Z17" s="16">
        <f t="shared" si="1"/>
        <v>1</v>
      </c>
      <c r="AA17" s="26">
        <f t="shared" si="2"/>
        <v>3</v>
      </c>
    </row>
    <row r="18" spans="1:27" s="26" customFormat="1" ht="14.25">
      <c r="A18" s="21">
        <v>13</v>
      </c>
      <c r="B18" s="22" t="s">
        <v>44</v>
      </c>
      <c r="C18" s="30" t="s">
        <v>45</v>
      </c>
      <c r="D18" s="22" t="s">
        <v>29</v>
      </c>
      <c r="E18" s="28">
        <v>949</v>
      </c>
      <c r="F18" s="22">
        <v>1059</v>
      </c>
      <c r="G18" s="24"/>
      <c r="H18" s="25"/>
      <c r="I18" s="25"/>
      <c r="J18" s="25"/>
      <c r="K18" s="25"/>
      <c r="L18" s="25">
        <v>3</v>
      </c>
      <c r="M18" s="25"/>
      <c r="N18" s="25"/>
      <c r="O18" s="25"/>
      <c r="P18" s="25"/>
      <c r="Q18" s="25"/>
      <c r="R18" s="25"/>
      <c r="S18" s="25"/>
      <c r="T18" s="25">
        <v>2</v>
      </c>
      <c r="U18" s="25"/>
      <c r="V18" s="25">
        <v>4</v>
      </c>
      <c r="W18" s="25"/>
      <c r="X18" s="25">
        <f t="shared" si="0"/>
        <v>3</v>
      </c>
      <c r="Y18" s="25">
        <f t="shared" si="3"/>
        <v>129</v>
      </c>
      <c r="Z18" s="16">
        <f t="shared" si="1"/>
        <v>2</v>
      </c>
      <c r="AA18" s="26">
        <f t="shared" si="2"/>
        <v>3</v>
      </c>
    </row>
    <row r="19" spans="1:27" s="26" customFormat="1" ht="14.25">
      <c r="A19" s="21">
        <v>14</v>
      </c>
      <c r="B19" s="27" t="s">
        <v>64</v>
      </c>
      <c r="C19" s="27" t="s">
        <v>65</v>
      </c>
      <c r="D19" s="27" t="s">
        <v>29</v>
      </c>
      <c r="E19" s="28">
        <v>589</v>
      </c>
      <c r="F19" s="27">
        <v>1059</v>
      </c>
      <c r="G19" s="24"/>
      <c r="H19" s="25"/>
      <c r="I19" s="25"/>
      <c r="J19" s="25">
        <v>10</v>
      </c>
      <c r="K19" s="25"/>
      <c r="L19" s="25"/>
      <c r="M19" s="25">
        <v>6</v>
      </c>
      <c r="N19" s="25"/>
      <c r="O19" s="25"/>
      <c r="P19" s="25"/>
      <c r="Q19" s="25"/>
      <c r="R19" s="25"/>
      <c r="S19" s="25"/>
      <c r="T19" s="25"/>
      <c r="U19" s="25"/>
      <c r="V19" s="25">
        <v>9</v>
      </c>
      <c r="W19" s="25">
        <v>6</v>
      </c>
      <c r="X19" s="25">
        <f t="shared" si="0"/>
        <v>4</v>
      </c>
      <c r="Y19" s="25">
        <f t="shared" si="3"/>
        <v>131</v>
      </c>
      <c r="Z19" s="16">
        <f t="shared" si="1"/>
        <v>6</v>
      </c>
      <c r="AA19" s="26">
        <f t="shared" si="2"/>
        <v>6</v>
      </c>
    </row>
    <row r="20" spans="1:27" s="26" customFormat="1" ht="14.25">
      <c r="A20" s="21">
        <v>15</v>
      </c>
      <c r="B20" s="21" t="s">
        <v>106</v>
      </c>
      <c r="C20" s="27" t="s">
        <v>107</v>
      </c>
      <c r="D20" s="27" t="s">
        <v>29</v>
      </c>
      <c r="E20" s="28">
        <v>950</v>
      </c>
      <c r="F20" s="27">
        <v>1059</v>
      </c>
      <c r="G20" s="29"/>
      <c r="H20" s="25"/>
      <c r="I20" s="25"/>
      <c r="J20" s="25">
        <v>9</v>
      </c>
      <c r="K20" s="25"/>
      <c r="L20" s="25"/>
      <c r="M20" s="25">
        <v>10</v>
      </c>
      <c r="N20" s="25"/>
      <c r="O20" s="25"/>
      <c r="P20" s="25"/>
      <c r="Q20" s="25"/>
      <c r="R20" s="25"/>
      <c r="S20" s="25"/>
      <c r="T20" s="25">
        <v>6</v>
      </c>
      <c r="U20" s="25"/>
      <c r="V20" s="25"/>
      <c r="W20" s="25">
        <v>10</v>
      </c>
      <c r="X20" s="25">
        <f t="shared" si="0"/>
        <v>4</v>
      </c>
      <c r="Y20" s="25">
        <f t="shared" si="3"/>
        <v>135</v>
      </c>
      <c r="Z20" s="16">
        <f t="shared" si="1"/>
        <v>6</v>
      </c>
      <c r="AA20" s="26">
        <f t="shared" si="2"/>
        <v>9</v>
      </c>
    </row>
    <row r="21" spans="1:27" s="26" customFormat="1" ht="14.25">
      <c r="A21" s="21">
        <v>16</v>
      </c>
      <c r="B21" s="27" t="s">
        <v>120</v>
      </c>
      <c r="C21" s="27" t="s">
        <v>105</v>
      </c>
      <c r="D21" s="22" t="s">
        <v>39</v>
      </c>
      <c r="E21" s="28">
        <v>127733</v>
      </c>
      <c r="F21" s="27">
        <v>1078</v>
      </c>
      <c r="G21" s="24"/>
      <c r="H21" s="25"/>
      <c r="I21" s="25"/>
      <c r="J21" s="25">
        <v>7</v>
      </c>
      <c r="K21" s="25"/>
      <c r="L21" s="25">
        <v>10</v>
      </c>
      <c r="M21" s="25"/>
      <c r="N21" s="25"/>
      <c r="O21" s="25"/>
      <c r="P21" s="25"/>
      <c r="Q21" s="25"/>
      <c r="R21" s="25"/>
      <c r="S21" s="25"/>
      <c r="T21" s="25"/>
      <c r="U21" s="25"/>
      <c r="V21" s="25">
        <v>5</v>
      </c>
      <c r="W21" s="25"/>
      <c r="X21" s="25">
        <f t="shared" si="0"/>
        <v>3</v>
      </c>
      <c r="Y21" s="25">
        <f t="shared" si="3"/>
        <v>142</v>
      </c>
      <c r="Z21" s="16">
        <f t="shared" si="1"/>
        <v>5</v>
      </c>
      <c r="AA21" s="26">
        <f t="shared" si="2"/>
        <v>7</v>
      </c>
    </row>
    <row r="22" spans="1:27" s="26" customFormat="1" ht="14.25">
      <c r="A22" s="21">
        <v>17</v>
      </c>
      <c r="B22" s="27" t="s">
        <v>128</v>
      </c>
      <c r="C22" s="27" t="s">
        <v>129</v>
      </c>
      <c r="D22" s="27" t="s">
        <v>29</v>
      </c>
      <c r="E22" s="28">
        <v>600</v>
      </c>
      <c r="F22" s="27">
        <v>1059</v>
      </c>
      <c r="G22" s="24"/>
      <c r="H22" s="25"/>
      <c r="I22" s="25"/>
      <c r="J22" s="25"/>
      <c r="K22" s="25"/>
      <c r="L22" s="25"/>
      <c r="M22" s="25">
        <v>1</v>
      </c>
      <c r="N22" s="25"/>
      <c r="O22" s="25"/>
      <c r="P22" s="25"/>
      <c r="Q22" s="25"/>
      <c r="R22" s="25">
        <v>2</v>
      </c>
      <c r="S22" s="25"/>
      <c r="T22" s="25"/>
      <c r="U22" s="25"/>
      <c r="V22" s="25"/>
      <c r="W22" s="25"/>
      <c r="X22" s="25">
        <f t="shared" si="0"/>
        <v>2</v>
      </c>
      <c r="Y22" s="25">
        <f t="shared" si="3"/>
        <v>143</v>
      </c>
      <c r="Z22" s="16">
        <f t="shared" si="1"/>
        <v>1</v>
      </c>
      <c r="AA22" s="26">
        <f t="shared" si="2"/>
        <v>2</v>
      </c>
    </row>
    <row r="23" spans="1:27" s="26" customFormat="1" ht="14.25">
      <c r="A23" s="21">
        <v>18</v>
      </c>
      <c r="B23" s="27" t="s">
        <v>73</v>
      </c>
      <c r="C23" s="27" t="s">
        <v>74</v>
      </c>
      <c r="D23" s="27" t="s">
        <v>26</v>
      </c>
      <c r="E23" s="28">
        <v>3572</v>
      </c>
      <c r="F23" s="27">
        <v>1155</v>
      </c>
      <c r="G23" s="24"/>
      <c r="H23" s="25"/>
      <c r="I23" s="25"/>
      <c r="J23" s="25">
        <v>16</v>
      </c>
      <c r="K23" s="25"/>
      <c r="L23" s="25"/>
      <c r="M23" s="25">
        <v>15</v>
      </c>
      <c r="N23" s="25"/>
      <c r="O23" s="25"/>
      <c r="P23" s="25">
        <v>8</v>
      </c>
      <c r="Q23" s="25"/>
      <c r="R23" s="25"/>
      <c r="S23" s="25"/>
      <c r="T23" s="25"/>
      <c r="U23" s="25">
        <v>4</v>
      </c>
      <c r="V23" s="25"/>
      <c r="W23" s="25"/>
      <c r="X23" s="25">
        <f t="shared" si="0"/>
        <v>4</v>
      </c>
      <c r="Y23" s="25">
        <f t="shared" si="3"/>
        <v>143</v>
      </c>
      <c r="Z23" s="16">
        <f t="shared" si="1"/>
        <v>4</v>
      </c>
      <c r="AA23" s="26">
        <f t="shared" si="2"/>
        <v>8</v>
      </c>
    </row>
    <row r="24" spans="1:27" s="26" customFormat="1" ht="14.25">
      <c r="A24" s="21">
        <v>19</v>
      </c>
      <c r="B24" s="22" t="s">
        <v>97</v>
      </c>
      <c r="C24" s="22" t="s">
        <v>98</v>
      </c>
      <c r="D24" s="22" t="s">
        <v>26</v>
      </c>
      <c r="E24" s="28">
        <v>4283</v>
      </c>
      <c r="F24" s="22">
        <v>1155</v>
      </c>
      <c r="G24" s="29"/>
      <c r="H24" s="25"/>
      <c r="I24" s="25"/>
      <c r="J24" s="25">
        <v>1</v>
      </c>
      <c r="K24" s="25"/>
      <c r="L24" s="25"/>
      <c r="M24" s="25"/>
      <c r="N24" s="25"/>
      <c r="O24" s="25"/>
      <c r="P24" s="25">
        <v>5</v>
      </c>
      <c r="Q24" s="25"/>
      <c r="R24" s="25"/>
      <c r="S24" s="25"/>
      <c r="T24" s="25"/>
      <c r="U24" s="25"/>
      <c r="V24" s="25"/>
      <c r="W24" s="25"/>
      <c r="X24" s="25">
        <f t="shared" si="0"/>
        <v>2</v>
      </c>
      <c r="Y24" s="25">
        <f t="shared" si="3"/>
        <v>146</v>
      </c>
      <c r="Z24" s="16">
        <f t="shared" si="1"/>
        <v>1</v>
      </c>
      <c r="AA24" s="26">
        <f t="shared" si="2"/>
        <v>5</v>
      </c>
    </row>
    <row r="25" spans="1:27" s="26" customFormat="1" ht="14.25">
      <c r="A25" s="21">
        <v>20</v>
      </c>
      <c r="B25" s="27" t="s">
        <v>42</v>
      </c>
      <c r="C25" s="27" t="s">
        <v>43</v>
      </c>
      <c r="D25" s="27" t="s">
        <v>29</v>
      </c>
      <c r="E25" s="28">
        <v>752</v>
      </c>
      <c r="F25" s="27">
        <v>1059</v>
      </c>
      <c r="G25" s="29"/>
      <c r="H25" s="25"/>
      <c r="I25" s="25"/>
      <c r="J25" s="25">
        <v>2</v>
      </c>
      <c r="K25" s="25"/>
      <c r="L25" s="25">
        <v>4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>
        <f t="shared" si="0"/>
        <v>2</v>
      </c>
      <c r="Y25" s="25">
        <f t="shared" si="3"/>
        <v>146</v>
      </c>
      <c r="Z25" s="16">
        <f t="shared" si="1"/>
        <v>2</v>
      </c>
      <c r="AA25" s="26">
        <f t="shared" si="2"/>
        <v>4</v>
      </c>
    </row>
    <row r="26" spans="1:27" s="26" customFormat="1" ht="14.25">
      <c r="A26" s="21">
        <v>21</v>
      </c>
      <c r="B26" s="22" t="s">
        <v>50</v>
      </c>
      <c r="C26" s="22" t="s">
        <v>60</v>
      </c>
      <c r="D26" s="22" t="s">
        <v>39</v>
      </c>
      <c r="E26" s="23">
        <v>146280</v>
      </c>
      <c r="F26" s="22">
        <v>1078</v>
      </c>
      <c r="G26" s="24"/>
      <c r="H26" s="25"/>
      <c r="I26" s="25"/>
      <c r="J26" s="25">
        <v>12</v>
      </c>
      <c r="K26" s="25"/>
      <c r="L26" s="25">
        <v>12</v>
      </c>
      <c r="M26" s="25"/>
      <c r="N26" s="25"/>
      <c r="O26" s="25"/>
      <c r="P26" s="25"/>
      <c r="Q26" s="25"/>
      <c r="R26" s="25"/>
      <c r="S26" s="25">
        <v>2</v>
      </c>
      <c r="T26" s="25"/>
      <c r="U26" s="25"/>
      <c r="V26" s="25"/>
      <c r="W26" s="25"/>
      <c r="X26" s="25">
        <f t="shared" si="0"/>
        <v>3</v>
      </c>
      <c r="Y26" s="25">
        <f t="shared" si="3"/>
        <v>146</v>
      </c>
      <c r="Z26" s="16">
        <f t="shared" si="1"/>
        <v>2</v>
      </c>
      <c r="AA26" s="26">
        <f t="shared" si="2"/>
        <v>12</v>
      </c>
    </row>
    <row r="27" spans="1:27" s="26" customFormat="1" ht="14.25">
      <c r="A27" s="21">
        <v>22</v>
      </c>
      <c r="B27" s="27" t="s">
        <v>142</v>
      </c>
      <c r="C27" s="27" t="s">
        <v>143</v>
      </c>
      <c r="D27" s="22" t="s">
        <v>39</v>
      </c>
      <c r="E27" s="28">
        <v>130820</v>
      </c>
      <c r="F27" s="22">
        <v>1078</v>
      </c>
      <c r="G27" s="24"/>
      <c r="H27" s="25"/>
      <c r="I27" s="25"/>
      <c r="J27" s="25"/>
      <c r="K27" s="25"/>
      <c r="L27" s="25"/>
      <c r="M27" s="25"/>
      <c r="N27" s="25"/>
      <c r="O27" s="25"/>
      <c r="P27" s="25">
        <v>4</v>
      </c>
      <c r="Q27" s="25"/>
      <c r="R27" s="25">
        <v>4</v>
      </c>
      <c r="S27" s="25"/>
      <c r="T27" s="25"/>
      <c r="U27" s="25"/>
      <c r="V27" s="25"/>
      <c r="W27" s="25"/>
      <c r="X27" s="25">
        <f t="shared" si="0"/>
        <v>2</v>
      </c>
      <c r="Y27" s="25">
        <f t="shared" si="3"/>
        <v>148</v>
      </c>
      <c r="Z27" s="16">
        <f t="shared" si="1"/>
        <v>4</v>
      </c>
      <c r="AA27" s="26">
        <f t="shared" si="2"/>
        <v>4</v>
      </c>
    </row>
    <row r="28" spans="1:27" s="26" customFormat="1" ht="14.25">
      <c r="A28" s="21">
        <v>23</v>
      </c>
      <c r="B28" s="22" t="s">
        <v>66</v>
      </c>
      <c r="C28" s="22" t="s">
        <v>67</v>
      </c>
      <c r="D28" s="22" t="s">
        <v>68</v>
      </c>
      <c r="E28" s="22">
        <v>480</v>
      </c>
      <c r="F28" s="22">
        <v>1173</v>
      </c>
      <c r="G28" s="29"/>
      <c r="H28" s="25"/>
      <c r="I28" s="25"/>
      <c r="J28" s="25"/>
      <c r="K28" s="25">
        <v>1</v>
      </c>
      <c r="L28" s="25"/>
      <c r="M28" s="25"/>
      <c r="N28" s="25"/>
      <c r="O28" s="25"/>
      <c r="P28" s="25"/>
      <c r="Q28" s="25"/>
      <c r="R28" s="25">
        <v>8</v>
      </c>
      <c r="S28" s="25"/>
      <c r="T28" s="25"/>
      <c r="U28" s="25"/>
      <c r="V28" s="25"/>
      <c r="W28" s="25"/>
      <c r="X28" s="25">
        <f t="shared" si="0"/>
        <v>2</v>
      </c>
      <c r="Y28" s="25">
        <f t="shared" si="3"/>
        <v>149</v>
      </c>
      <c r="Z28" s="16">
        <f t="shared" si="1"/>
        <v>1</v>
      </c>
      <c r="AA28" s="26">
        <f t="shared" si="2"/>
        <v>8</v>
      </c>
    </row>
    <row r="29" spans="1:27" s="26" customFormat="1" ht="14.25">
      <c r="A29" s="21">
        <v>24</v>
      </c>
      <c r="B29" s="27" t="s">
        <v>124</v>
      </c>
      <c r="C29" s="27" t="s">
        <v>125</v>
      </c>
      <c r="D29" s="27" t="s">
        <v>29</v>
      </c>
      <c r="E29" s="28">
        <v>587</v>
      </c>
      <c r="F29" s="21">
        <v>1059</v>
      </c>
      <c r="G29" s="29"/>
      <c r="H29" s="25"/>
      <c r="I29" s="25"/>
      <c r="J29" s="25"/>
      <c r="K29" s="25"/>
      <c r="L29" s="25"/>
      <c r="M29" s="25"/>
      <c r="N29" s="25"/>
      <c r="O29" s="25"/>
      <c r="P29" s="25">
        <v>11</v>
      </c>
      <c r="Q29" s="25"/>
      <c r="R29" s="25"/>
      <c r="S29" s="25"/>
      <c r="T29" s="25"/>
      <c r="U29" s="25"/>
      <c r="V29" s="25"/>
      <c r="W29" s="25">
        <v>1</v>
      </c>
      <c r="X29" s="25">
        <f t="shared" si="0"/>
        <v>2</v>
      </c>
      <c r="Y29" s="25">
        <f t="shared" si="3"/>
        <v>152</v>
      </c>
      <c r="Z29" s="16">
        <f t="shared" si="1"/>
        <v>1</v>
      </c>
      <c r="AA29" s="26">
        <f t="shared" si="2"/>
        <v>11</v>
      </c>
    </row>
    <row r="30" spans="1:27" s="26" customFormat="1" ht="14.25">
      <c r="A30" s="21">
        <v>25</v>
      </c>
      <c r="B30" s="27" t="s">
        <v>94</v>
      </c>
      <c r="C30" s="27" t="s">
        <v>95</v>
      </c>
      <c r="D30" s="22" t="s">
        <v>39</v>
      </c>
      <c r="E30" s="28">
        <v>165311</v>
      </c>
      <c r="F30" s="27">
        <v>1078</v>
      </c>
      <c r="G30" s="24"/>
      <c r="H30" s="25">
        <v>6</v>
      </c>
      <c r="I30" s="25">
        <v>7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>
        <f t="shared" si="0"/>
        <v>2</v>
      </c>
      <c r="Y30" s="25">
        <f t="shared" si="3"/>
        <v>153</v>
      </c>
      <c r="Z30" s="16">
        <f t="shared" si="1"/>
        <v>6</v>
      </c>
      <c r="AA30" s="26">
        <f t="shared" si="2"/>
        <v>7</v>
      </c>
    </row>
    <row r="31" spans="1:27" s="26" customFormat="1" ht="14.25">
      <c r="A31" s="21">
        <v>26</v>
      </c>
      <c r="B31" s="27" t="s">
        <v>75</v>
      </c>
      <c r="C31" s="27" t="s">
        <v>76</v>
      </c>
      <c r="D31" s="21" t="s">
        <v>39</v>
      </c>
      <c r="E31" s="28">
        <v>137831</v>
      </c>
      <c r="F31" s="27">
        <v>1078</v>
      </c>
      <c r="G31" s="24"/>
      <c r="H31" s="25"/>
      <c r="I31" s="25"/>
      <c r="J31" s="25">
        <v>17</v>
      </c>
      <c r="K31" s="25"/>
      <c r="L31" s="25"/>
      <c r="M31" s="25">
        <v>16</v>
      </c>
      <c r="N31" s="25"/>
      <c r="O31" s="25"/>
      <c r="P31" s="25"/>
      <c r="Q31" s="25"/>
      <c r="R31" s="25"/>
      <c r="S31" s="25"/>
      <c r="T31" s="25">
        <v>12</v>
      </c>
      <c r="U31" s="25"/>
      <c r="V31" s="25">
        <v>10</v>
      </c>
      <c r="W31" s="25"/>
      <c r="X31" s="25">
        <f t="shared" si="0"/>
        <v>4</v>
      </c>
      <c r="Y31" s="25">
        <f t="shared" si="3"/>
        <v>155</v>
      </c>
      <c r="Z31" s="16">
        <f t="shared" si="1"/>
        <v>10</v>
      </c>
      <c r="AA31" s="26">
        <f t="shared" si="2"/>
        <v>12</v>
      </c>
    </row>
    <row r="32" spans="1:27" s="26" customFormat="1" ht="14.25">
      <c r="A32" s="21">
        <v>27</v>
      </c>
      <c r="B32" s="21" t="s">
        <v>48</v>
      </c>
      <c r="C32" s="21" t="s">
        <v>49</v>
      </c>
      <c r="D32" s="22" t="s">
        <v>39</v>
      </c>
      <c r="E32" s="21">
        <v>120538</v>
      </c>
      <c r="F32" s="21">
        <v>1078</v>
      </c>
      <c r="G32" s="29"/>
      <c r="H32" s="25">
        <v>8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>
        <v>8</v>
      </c>
      <c r="T32" s="25"/>
      <c r="U32" s="25"/>
      <c r="V32" s="25"/>
      <c r="W32" s="25"/>
      <c r="X32" s="25">
        <f t="shared" si="0"/>
        <v>2</v>
      </c>
      <c r="Y32" s="25">
        <f t="shared" si="3"/>
        <v>156</v>
      </c>
      <c r="Z32" s="16">
        <f t="shared" si="1"/>
        <v>8</v>
      </c>
      <c r="AA32" s="26">
        <f t="shared" si="2"/>
        <v>8</v>
      </c>
    </row>
    <row r="33" spans="1:27" s="26" customFormat="1" ht="14.25">
      <c r="A33" s="21">
        <v>28</v>
      </c>
      <c r="B33" s="27" t="s">
        <v>30</v>
      </c>
      <c r="C33" s="27" t="s">
        <v>31</v>
      </c>
      <c r="D33" s="27" t="s">
        <v>26</v>
      </c>
      <c r="E33" s="28">
        <v>4073</v>
      </c>
      <c r="F33" s="27">
        <v>1135</v>
      </c>
      <c r="G33" s="29"/>
      <c r="H33" s="25"/>
      <c r="I33" s="25">
        <v>1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>
        <f t="shared" si="0"/>
        <v>1</v>
      </c>
      <c r="Y33" s="25">
        <f t="shared" si="3"/>
        <v>161</v>
      </c>
      <c r="Z33" s="16">
        <f t="shared" si="1"/>
        <v>1</v>
      </c>
      <c r="AA33" s="26" t="e">
        <f t="shared" si="2"/>
        <v>#NUM!</v>
      </c>
    </row>
    <row r="34" spans="1:27" s="26" customFormat="1" ht="14.25">
      <c r="A34" s="21">
        <v>29</v>
      </c>
      <c r="B34" s="27" t="s">
        <v>152</v>
      </c>
      <c r="C34" s="27" t="s">
        <v>153</v>
      </c>
      <c r="D34" s="22" t="s">
        <v>154</v>
      </c>
      <c r="E34" s="28">
        <v>1636</v>
      </c>
      <c r="F34" s="27">
        <v>1162</v>
      </c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>
        <v>1</v>
      </c>
      <c r="W34" s="25"/>
      <c r="X34" s="25">
        <f t="shared" si="0"/>
        <v>1</v>
      </c>
      <c r="Y34" s="25">
        <f t="shared" si="3"/>
        <v>161</v>
      </c>
      <c r="Z34" s="16">
        <f t="shared" si="1"/>
        <v>1</v>
      </c>
      <c r="AA34" s="26" t="e">
        <f t="shared" si="2"/>
        <v>#NUM!</v>
      </c>
    </row>
    <row r="35" spans="1:27" s="26" customFormat="1" ht="14.25">
      <c r="A35" s="21">
        <v>30</v>
      </c>
      <c r="B35" s="22" t="s">
        <v>27</v>
      </c>
      <c r="C35" s="22" t="s">
        <v>28</v>
      </c>
      <c r="D35" s="22" t="s">
        <v>29</v>
      </c>
      <c r="E35" s="23">
        <v>947</v>
      </c>
      <c r="F35" s="22">
        <v>1059</v>
      </c>
      <c r="G35" s="24"/>
      <c r="H35" s="25"/>
      <c r="I35" s="25"/>
      <c r="J35" s="25"/>
      <c r="K35" s="25"/>
      <c r="L35" s="25">
        <v>1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>
        <f t="shared" si="0"/>
        <v>1</v>
      </c>
      <c r="Y35" s="25">
        <f t="shared" si="3"/>
        <v>161</v>
      </c>
      <c r="Z35" s="16">
        <f t="shared" si="1"/>
        <v>1</v>
      </c>
      <c r="AA35" s="26" t="e">
        <f t="shared" si="2"/>
        <v>#NUM!</v>
      </c>
    </row>
    <row r="36" spans="1:27" s="26" customFormat="1" ht="14.25">
      <c r="A36" s="21">
        <v>31</v>
      </c>
      <c r="B36" s="21" t="s">
        <v>50</v>
      </c>
      <c r="C36" s="27" t="s">
        <v>51</v>
      </c>
      <c r="D36" s="27" t="s">
        <v>52</v>
      </c>
      <c r="E36" s="28">
        <v>622</v>
      </c>
      <c r="F36" s="27">
        <v>1173</v>
      </c>
      <c r="G36" s="24"/>
      <c r="H36" s="25"/>
      <c r="I36" s="25"/>
      <c r="J36" s="25"/>
      <c r="K36" s="25">
        <v>2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>
        <f t="shared" si="0"/>
        <v>1</v>
      </c>
      <c r="Y36" s="25">
        <f t="shared" si="3"/>
        <v>162</v>
      </c>
      <c r="Z36" s="16">
        <f t="shared" si="1"/>
        <v>2</v>
      </c>
      <c r="AA36" s="26" t="e">
        <f t="shared" si="2"/>
        <v>#NUM!</v>
      </c>
    </row>
    <row r="37" spans="1:27" s="26" customFormat="1" ht="14.25">
      <c r="A37" s="21">
        <v>32</v>
      </c>
      <c r="B37" s="27" t="s">
        <v>140</v>
      </c>
      <c r="C37" s="27" t="s">
        <v>141</v>
      </c>
      <c r="D37" s="27" t="s">
        <v>29</v>
      </c>
      <c r="E37" s="28">
        <v>593</v>
      </c>
      <c r="F37" s="27">
        <v>1059</v>
      </c>
      <c r="G37" s="24"/>
      <c r="H37" s="25"/>
      <c r="I37" s="25"/>
      <c r="J37" s="25"/>
      <c r="K37" s="25"/>
      <c r="L37" s="25"/>
      <c r="M37" s="25">
        <v>2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>
        <f t="shared" si="0"/>
        <v>1</v>
      </c>
      <c r="Y37" s="25">
        <f t="shared" si="3"/>
        <v>162</v>
      </c>
      <c r="Z37" s="16">
        <f t="shared" si="1"/>
        <v>2</v>
      </c>
      <c r="AA37" s="26" t="e">
        <f t="shared" si="2"/>
        <v>#NUM!</v>
      </c>
    </row>
    <row r="38" spans="1:27" s="26" customFormat="1" ht="14.25">
      <c r="A38" s="21">
        <v>33</v>
      </c>
      <c r="B38" s="27" t="s">
        <v>35</v>
      </c>
      <c r="C38" s="27" t="s">
        <v>36</v>
      </c>
      <c r="D38" s="27" t="s">
        <v>26</v>
      </c>
      <c r="E38" s="28">
        <v>4618</v>
      </c>
      <c r="F38" s="27">
        <v>1155</v>
      </c>
      <c r="G38" s="24"/>
      <c r="H38" s="25">
        <v>2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>
        <f aca="true" t="shared" si="4" ref="X38:X62">COUNTA(H38:W38)</f>
        <v>1</v>
      </c>
      <c r="Y38" s="25">
        <f t="shared" si="3"/>
        <v>162</v>
      </c>
      <c r="Z38" s="16">
        <f aca="true" t="shared" si="5" ref="Z38:Z62">SMALL(H38:W38,1)</f>
        <v>2</v>
      </c>
      <c r="AA38" s="26" t="e">
        <f aca="true" t="shared" si="6" ref="AA38:AA62">SMALL(H38:W38,2)</f>
        <v>#NUM!</v>
      </c>
    </row>
    <row r="39" spans="1:27" s="26" customFormat="1" ht="14.25">
      <c r="A39" s="21">
        <v>34</v>
      </c>
      <c r="B39" s="27" t="s">
        <v>120</v>
      </c>
      <c r="C39" s="27" t="s">
        <v>180</v>
      </c>
      <c r="D39" s="22" t="s">
        <v>39</v>
      </c>
      <c r="E39" s="28">
        <v>102652</v>
      </c>
      <c r="F39" s="27">
        <v>1078</v>
      </c>
      <c r="G39" s="29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>
        <v>2</v>
      </c>
      <c r="W39" s="25"/>
      <c r="X39" s="25">
        <f t="shared" si="4"/>
        <v>1</v>
      </c>
      <c r="Y39" s="25">
        <f t="shared" si="3"/>
        <v>162</v>
      </c>
      <c r="Z39" s="16">
        <f t="shared" si="5"/>
        <v>2</v>
      </c>
      <c r="AA39" s="26" t="e">
        <f t="shared" si="6"/>
        <v>#NUM!</v>
      </c>
    </row>
    <row r="40" spans="1:27" s="26" customFormat="1" ht="14.25">
      <c r="A40" s="21">
        <v>35</v>
      </c>
      <c r="B40" s="22" t="s">
        <v>131</v>
      </c>
      <c r="C40" s="22" t="s">
        <v>132</v>
      </c>
      <c r="D40" s="22" t="s">
        <v>26</v>
      </c>
      <c r="E40" s="22">
        <v>4620</v>
      </c>
      <c r="F40" s="22">
        <v>1155</v>
      </c>
      <c r="G40" s="24"/>
      <c r="H40" s="25"/>
      <c r="I40" s="25"/>
      <c r="J40" s="25"/>
      <c r="K40" s="25"/>
      <c r="L40" s="25"/>
      <c r="M40" s="25"/>
      <c r="N40" s="25"/>
      <c r="O40" s="25"/>
      <c r="P40" s="25">
        <v>2</v>
      </c>
      <c r="Q40" s="25"/>
      <c r="R40" s="25"/>
      <c r="S40" s="25"/>
      <c r="T40" s="25"/>
      <c r="U40" s="25"/>
      <c r="V40" s="25"/>
      <c r="W40" s="25"/>
      <c r="X40" s="25">
        <f t="shared" si="4"/>
        <v>1</v>
      </c>
      <c r="Y40" s="25">
        <f t="shared" si="3"/>
        <v>162</v>
      </c>
      <c r="Z40" s="16">
        <f t="shared" si="5"/>
        <v>2</v>
      </c>
      <c r="AA40" s="26" t="e">
        <f t="shared" si="6"/>
        <v>#NUM!</v>
      </c>
    </row>
    <row r="41" spans="1:27" s="26" customFormat="1" ht="14.25">
      <c r="A41" s="21">
        <v>36</v>
      </c>
      <c r="B41" s="21" t="s">
        <v>108</v>
      </c>
      <c r="C41" s="21" t="s">
        <v>109</v>
      </c>
      <c r="D41" s="21" t="s">
        <v>139</v>
      </c>
      <c r="E41" s="21">
        <v>98</v>
      </c>
      <c r="F41" s="21">
        <v>1070</v>
      </c>
      <c r="G41" s="29"/>
      <c r="H41" s="25"/>
      <c r="I41" s="25"/>
      <c r="J41" s="25">
        <v>13</v>
      </c>
      <c r="K41" s="25"/>
      <c r="L41" s="25">
        <v>19</v>
      </c>
      <c r="M41" s="25">
        <v>17</v>
      </c>
      <c r="N41" s="25"/>
      <c r="O41" s="25"/>
      <c r="P41" s="25"/>
      <c r="Q41" s="25"/>
      <c r="R41" s="25">
        <v>13</v>
      </c>
      <c r="S41" s="25"/>
      <c r="T41" s="25"/>
      <c r="U41" s="25"/>
      <c r="V41" s="25"/>
      <c r="W41" s="25"/>
      <c r="X41" s="25">
        <f t="shared" si="4"/>
        <v>4</v>
      </c>
      <c r="Y41" s="25">
        <f t="shared" si="3"/>
        <v>162</v>
      </c>
      <c r="Z41" s="16">
        <f t="shared" si="5"/>
        <v>13</v>
      </c>
      <c r="AA41" s="26">
        <f t="shared" si="6"/>
        <v>13</v>
      </c>
    </row>
    <row r="42" spans="1:27" s="26" customFormat="1" ht="14.25">
      <c r="A42" s="21">
        <v>37</v>
      </c>
      <c r="B42" s="27" t="s">
        <v>99</v>
      </c>
      <c r="C42" s="27" t="s">
        <v>100</v>
      </c>
      <c r="D42" s="27" t="s">
        <v>26</v>
      </c>
      <c r="E42" s="28">
        <v>3776</v>
      </c>
      <c r="F42" s="27">
        <v>1155</v>
      </c>
      <c r="G42" s="24"/>
      <c r="H42" s="25">
        <v>3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>
        <f t="shared" si="4"/>
        <v>1</v>
      </c>
      <c r="Y42" s="25">
        <f aca="true" t="shared" si="7" ref="Y42:Y62">SUM(H42:W42)+(AA$2-X42)*AA$5</f>
        <v>163</v>
      </c>
      <c r="Z42" s="16">
        <f t="shared" si="5"/>
        <v>3</v>
      </c>
      <c r="AA42" s="26" t="e">
        <f t="shared" si="6"/>
        <v>#NUM!</v>
      </c>
    </row>
    <row r="43" spans="1:27" s="26" customFormat="1" ht="14.25">
      <c r="A43" s="21">
        <v>38</v>
      </c>
      <c r="B43" s="27" t="s">
        <v>101</v>
      </c>
      <c r="C43" s="27" t="s">
        <v>102</v>
      </c>
      <c r="D43" s="27" t="s">
        <v>26</v>
      </c>
      <c r="E43" s="28">
        <v>2333</v>
      </c>
      <c r="F43" s="27">
        <v>1155</v>
      </c>
      <c r="G43" s="24"/>
      <c r="H43" s="25"/>
      <c r="I43" s="25"/>
      <c r="J43" s="25"/>
      <c r="K43" s="25">
        <v>3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>
        <f t="shared" si="4"/>
        <v>1</v>
      </c>
      <c r="Y43" s="25">
        <f t="shared" si="7"/>
        <v>163</v>
      </c>
      <c r="Z43" s="16">
        <f t="shared" si="5"/>
        <v>3</v>
      </c>
      <c r="AA43" s="26" t="e">
        <f t="shared" si="6"/>
        <v>#NUM!</v>
      </c>
    </row>
    <row r="44" spans="1:27" s="26" customFormat="1" ht="14.25">
      <c r="A44" s="21">
        <v>39</v>
      </c>
      <c r="B44" s="27" t="s">
        <v>176</v>
      </c>
      <c r="C44" s="27" t="s">
        <v>177</v>
      </c>
      <c r="D44" s="22" t="s">
        <v>26</v>
      </c>
      <c r="E44" s="28">
        <v>4245</v>
      </c>
      <c r="F44" s="27">
        <v>1155</v>
      </c>
      <c r="G44" s="29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>
        <v>4</v>
      </c>
      <c r="X44" s="25">
        <f t="shared" si="4"/>
        <v>1</v>
      </c>
      <c r="Y44" s="25">
        <f t="shared" si="7"/>
        <v>164</v>
      </c>
      <c r="Z44" s="16">
        <f t="shared" si="5"/>
        <v>4</v>
      </c>
      <c r="AA44" s="26" t="e">
        <f t="shared" si="6"/>
        <v>#NUM!</v>
      </c>
    </row>
    <row r="45" spans="1:27" s="26" customFormat="1" ht="14.25">
      <c r="A45" s="21">
        <v>40</v>
      </c>
      <c r="B45" s="22" t="s">
        <v>174</v>
      </c>
      <c r="C45" s="38" t="s">
        <v>175</v>
      </c>
      <c r="D45" s="22" t="s">
        <v>29</v>
      </c>
      <c r="E45" s="28">
        <v>945</v>
      </c>
      <c r="F45" s="22">
        <v>1059</v>
      </c>
      <c r="G45" s="24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>
        <v>5</v>
      </c>
      <c r="U45" s="25"/>
      <c r="V45" s="25"/>
      <c r="W45" s="25"/>
      <c r="X45" s="25">
        <f t="shared" si="4"/>
        <v>1</v>
      </c>
      <c r="Y45" s="25">
        <f t="shared" si="7"/>
        <v>165</v>
      </c>
      <c r="Z45" s="16">
        <f t="shared" si="5"/>
        <v>5</v>
      </c>
      <c r="AA45" s="26" t="e">
        <f t="shared" si="6"/>
        <v>#NUM!</v>
      </c>
    </row>
    <row r="46" spans="1:27" s="26" customFormat="1" ht="14.25">
      <c r="A46" s="21">
        <v>41</v>
      </c>
      <c r="B46" s="22" t="s">
        <v>32</v>
      </c>
      <c r="C46" s="22" t="s">
        <v>33</v>
      </c>
      <c r="D46" s="22" t="s">
        <v>34</v>
      </c>
      <c r="E46" s="23">
        <v>1655</v>
      </c>
      <c r="F46" s="22">
        <v>1162</v>
      </c>
      <c r="G46" s="24"/>
      <c r="H46" s="25">
        <v>5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>
        <f t="shared" si="4"/>
        <v>1</v>
      </c>
      <c r="Y46" s="25">
        <f t="shared" si="7"/>
        <v>165</v>
      </c>
      <c r="Z46" s="16">
        <f t="shared" si="5"/>
        <v>5</v>
      </c>
      <c r="AA46" s="26" t="e">
        <f t="shared" si="6"/>
        <v>#NUM!</v>
      </c>
    </row>
    <row r="47" spans="1:27" s="26" customFormat="1" ht="14.25">
      <c r="A47" s="21">
        <v>42</v>
      </c>
      <c r="B47" s="22" t="s">
        <v>79</v>
      </c>
      <c r="C47" s="22" t="s">
        <v>80</v>
      </c>
      <c r="D47" s="22" t="s">
        <v>29</v>
      </c>
      <c r="E47" s="23">
        <v>948</v>
      </c>
      <c r="F47" s="22">
        <v>1059</v>
      </c>
      <c r="G47" s="24"/>
      <c r="H47" s="25"/>
      <c r="I47" s="25"/>
      <c r="J47" s="25">
        <v>11</v>
      </c>
      <c r="K47" s="25"/>
      <c r="L47" s="25"/>
      <c r="M47" s="25">
        <v>14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>
        <f t="shared" si="4"/>
        <v>2</v>
      </c>
      <c r="Y47" s="25">
        <f t="shared" si="7"/>
        <v>165</v>
      </c>
      <c r="Z47" s="16">
        <f t="shared" si="5"/>
        <v>11</v>
      </c>
      <c r="AA47" s="26">
        <f t="shared" si="6"/>
        <v>14</v>
      </c>
    </row>
    <row r="48" spans="1:27" s="26" customFormat="1" ht="14.25">
      <c r="A48" s="21">
        <v>43</v>
      </c>
      <c r="B48" s="27" t="s">
        <v>171</v>
      </c>
      <c r="C48" s="27" t="s">
        <v>172</v>
      </c>
      <c r="D48" s="37" t="s">
        <v>173</v>
      </c>
      <c r="E48" s="28">
        <v>327</v>
      </c>
      <c r="F48" s="27">
        <v>1050</v>
      </c>
      <c r="G48" s="24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>
        <v>11</v>
      </c>
      <c r="U48" s="25"/>
      <c r="V48" s="25"/>
      <c r="W48" s="25">
        <v>14</v>
      </c>
      <c r="X48" s="25">
        <f t="shared" si="4"/>
        <v>2</v>
      </c>
      <c r="Y48" s="25">
        <f t="shared" si="7"/>
        <v>165</v>
      </c>
      <c r="Z48" s="16">
        <f t="shared" si="5"/>
        <v>11</v>
      </c>
      <c r="AA48" s="26">
        <f t="shared" si="6"/>
        <v>14</v>
      </c>
    </row>
    <row r="49" spans="1:27" s="26" customFormat="1" ht="14.25">
      <c r="A49" s="21">
        <v>44</v>
      </c>
      <c r="B49" s="27" t="s">
        <v>84</v>
      </c>
      <c r="C49" s="27" t="s">
        <v>85</v>
      </c>
      <c r="D49" s="27" t="s">
        <v>52</v>
      </c>
      <c r="E49" s="28">
        <v>233</v>
      </c>
      <c r="F49" s="27">
        <v>1173</v>
      </c>
      <c r="G49" s="24"/>
      <c r="H49" s="25"/>
      <c r="I49" s="25"/>
      <c r="J49" s="25"/>
      <c r="K49" s="25">
        <v>6</v>
      </c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>
        <f t="shared" si="4"/>
        <v>1</v>
      </c>
      <c r="Y49" s="25">
        <f t="shared" si="7"/>
        <v>166</v>
      </c>
      <c r="Z49" s="16">
        <f t="shared" si="5"/>
        <v>6</v>
      </c>
      <c r="AA49" s="26" t="e">
        <f t="shared" si="6"/>
        <v>#NUM!</v>
      </c>
    </row>
    <row r="50" spans="1:27" s="26" customFormat="1" ht="14.25">
      <c r="A50" s="21">
        <v>45</v>
      </c>
      <c r="B50" s="27" t="s">
        <v>101</v>
      </c>
      <c r="C50" s="27" t="s">
        <v>156</v>
      </c>
      <c r="D50" s="27" t="s">
        <v>29</v>
      </c>
      <c r="E50" s="28">
        <v>419</v>
      </c>
      <c r="F50" s="21">
        <v>1059</v>
      </c>
      <c r="G50" s="29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>
        <v>7</v>
      </c>
      <c r="W50" s="25"/>
      <c r="X50" s="25">
        <f t="shared" si="4"/>
        <v>1</v>
      </c>
      <c r="Y50" s="25">
        <f t="shared" si="7"/>
        <v>167</v>
      </c>
      <c r="Z50" s="16">
        <f t="shared" si="5"/>
        <v>7</v>
      </c>
      <c r="AA50" s="26" t="e">
        <f t="shared" si="6"/>
        <v>#NUM!</v>
      </c>
    </row>
    <row r="51" spans="1:27" s="26" customFormat="1" ht="14.25">
      <c r="A51" s="21">
        <v>46</v>
      </c>
      <c r="B51" s="27" t="s">
        <v>37</v>
      </c>
      <c r="C51" s="27" t="s">
        <v>38</v>
      </c>
      <c r="D51" s="22" t="s">
        <v>39</v>
      </c>
      <c r="E51" s="28">
        <v>150320</v>
      </c>
      <c r="F51" s="27">
        <v>1078</v>
      </c>
      <c r="G51" s="24"/>
      <c r="H51" s="25"/>
      <c r="I51" s="25"/>
      <c r="J51" s="25"/>
      <c r="K51" s="25"/>
      <c r="L51" s="25">
        <v>14</v>
      </c>
      <c r="M51" s="25">
        <v>13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>
        <f t="shared" si="4"/>
        <v>2</v>
      </c>
      <c r="Y51" s="25">
        <f t="shared" si="7"/>
        <v>167</v>
      </c>
      <c r="Z51" s="16">
        <f t="shared" si="5"/>
        <v>13</v>
      </c>
      <c r="AA51" s="26">
        <f t="shared" si="6"/>
        <v>14</v>
      </c>
    </row>
    <row r="52" spans="1:27" s="26" customFormat="1" ht="14.25">
      <c r="A52" s="21">
        <v>47</v>
      </c>
      <c r="B52" s="27" t="s">
        <v>133</v>
      </c>
      <c r="C52" s="27" t="s">
        <v>134</v>
      </c>
      <c r="D52" s="27" t="s">
        <v>29</v>
      </c>
      <c r="E52" s="28">
        <v>835</v>
      </c>
      <c r="F52" s="27">
        <v>1059</v>
      </c>
      <c r="G52" s="24"/>
      <c r="H52" s="25"/>
      <c r="I52" s="25"/>
      <c r="J52" s="25"/>
      <c r="K52" s="25"/>
      <c r="L52" s="25"/>
      <c r="M52" s="25">
        <v>9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>
        <f t="shared" si="4"/>
        <v>1</v>
      </c>
      <c r="Y52" s="25">
        <f t="shared" si="7"/>
        <v>169</v>
      </c>
      <c r="Z52" s="16">
        <f t="shared" si="5"/>
        <v>9</v>
      </c>
      <c r="AA52" s="26" t="e">
        <f t="shared" si="6"/>
        <v>#NUM!</v>
      </c>
    </row>
    <row r="53" spans="1:27" s="26" customFormat="1" ht="14.25">
      <c r="A53" s="21">
        <v>48</v>
      </c>
      <c r="B53" s="21" t="s">
        <v>163</v>
      </c>
      <c r="C53" s="21" t="s">
        <v>164</v>
      </c>
      <c r="D53" s="22" t="s">
        <v>165</v>
      </c>
      <c r="E53" s="21">
        <v>32100</v>
      </c>
      <c r="F53" s="21">
        <v>1372</v>
      </c>
      <c r="G53" s="29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>
        <v>9</v>
      </c>
      <c r="S53" s="25"/>
      <c r="T53" s="25"/>
      <c r="U53" s="25"/>
      <c r="V53" s="25"/>
      <c r="W53" s="25"/>
      <c r="X53" s="25">
        <f t="shared" si="4"/>
        <v>1</v>
      </c>
      <c r="Y53" s="25">
        <f t="shared" si="7"/>
        <v>169</v>
      </c>
      <c r="Z53" s="16">
        <f t="shared" si="5"/>
        <v>9</v>
      </c>
      <c r="AA53" s="26" t="e">
        <f t="shared" si="6"/>
        <v>#NUM!</v>
      </c>
    </row>
    <row r="54" spans="1:27" s="26" customFormat="1" ht="14.25">
      <c r="A54" s="21">
        <v>49</v>
      </c>
      <c r="B54" s="27" t="s">
        <v>61</v>
      </c>
      <c r="C54" s="27" t="s">
        <v>62</v>
      </c>
      <c r="D54" s="27" t="s">
        <v>29</v>
      </c>
      <c r="E54" s="28">
        <v>945</v>
      </c>
      <c r="F54" s="21">
        <v>1059</v>
      </c>
      <c r="G54" s="29"/>
      <c r="H54" s="25"/>
      <c r="I54" s="25">
        <v>11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>
        <f t="shared" si="4"/>
        <v>1</v>
      </c>
      <c r="Y54" s="25">
        <f t="shared" si="7"/>
        <v>171</v>
      </c>
      <c r="Z54" s="16">
        <f t="shared" si="5"/>
        <v>11</v>
      </c>
      <c r="AA54" s="26" t="e">
        <f t="shared" si="6"/>
        <v>#NUM!</v>
      </c>
    </row>
    <row r="55" spans="1:27" s="26" customFormat="1" ht="14.25">
      <c r="A55" s="21">
        <v>50</v>
      </c>
      <c r="B55" s="27" t="s">
        <v>144</v>
      </c>
      <c r="C55" s="27" t="s">
        <v>145</v>
      </c>
      <c r="D55" s="22" t="s">
        <v>39</v>
      </c>
      <c r="E55" s="28">
        <v>57905</v>
      </c>
      <c r="F55" s="27">
        <v>1078</v>
      </c>
      <c r="G55" s="24"/>
      <c r="H55" s="25"/>
      <c r="I55" s="25"/>
      <c r="J55" s="25"/>
      <c r="K55" s="25"/>
      <c r="L55" s="25">
        <v>11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>
        <f t="shared" si="4"/>
        <v>1</v>
      </c>
      <c r="Y55" s="25">
        <f t="shared" si="7"/>
        <v>171</v>
      </c>
      <c r="Z55" s="16">
        <f t="shared" si="5"/>
        <v>11</v>
      </c>
      <c r="AA55" s="26" t="e">
        <f t="shared" si="6"/>
        <v>#NUM!</v>
      </c>
    </row>
    <row r="56" spans="1:27" s="26" customFormat="1" ht="14.25">
      <c r="A56" s="21">
        <v>51</v>
      </c>
      <c r="B56" s="22" t="s">
        <v>69</v>
      </c>
      <c r="C56" s="22" t="s">
        <v>70</v>
      </c>
      <c r="D56" s="22" t="s">
        <v>63</v>
      </c>
      <c r="E56" s="22">
        <v>22492</v>
      </c>
      <c r="F56" s="22">
        <v>1116</v>
      </c>
      <c r="G56" s="24"/>
      <c r="H56" s="25"/>
      <c r="I56" s="25"/>
      <c r="J56" s="25">
        <v>14</v>
      </c>
      <c r="K56" s="25"/>
      <c r="L56" s="25">
        <v>18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>
        <f t="shared" si="4"/>
        <v>2</v>
      </c>
      <c r="Y56" s="25">
        <f t="shared" si="7"/>
        <v>172</v>
      </c>
      <c r="Z56" s="16">
        <f t="shared" si="5"/>
        <v>14</v>
      </c>
      <c r="AA56" s="26">
        <f t="shared" si="6"/>
        <v>18</v>
      </c>
    </row>
    <row r="57" spans="1:27" s="26" customFormat="1" ht="14.25">
      <c r="A57" s="21">
        <v>52</v>
      </c>
      <c r="B57" s="22" t="s">
        <v>178</v>
      </c>
      <c r="C57" s="22" t="s">
        <v>179</v>
      </c>
      <c r="D57" s="22" t="s">
        <v>39</v>
      </c>
      <c r="E57" s="23">
        <v>85156</v>
      </c>
      <c r="F57" s="22">
        <v>1059</v>
      </c>
      <c r="G57" s="24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>
        <v>14</v>
      </c>
      <c r="W57" s="25"/>
      <c r="X57" s="25">
        <f t="shared" si="4"/>
        <v>1</v>
      </c>
      <c r="Y57" s="25">
        <f t="shared" si="7"/>
        <v>174</v>
      </c>
      <c r="Z57" s="16">
        <f t="shared" si="5"/>
        <v>14</v>
      </c>
      <c r="AA57" s="26" t="e">
        <f t="shared" si="6"/>
        <v>#NUM!</v>
      </c>
    </row>
    <row r="58" spans="1:27" s="26" customFormat="1" ht="14.25">
      <c r="A58" s="21">
        <v>53</v>
      </c>
      <c r="B58" s="27" t="s">
        <v>73</v>
      </c>
      <c r="C58" s="27" t="s">
        <v>110</v>
      </c>
      <c r="D58" s="27" t="s">
        <v>111</v>
      </c>
      <c r="E58" s="28">
        <v>2657</v>
      </c>
      <c r="F58" s="27">
        <v>1363</v>
      </c>
      <c r="G58" s="24"/>
      <c r="H58" s="25"/>
      <c r="I58" s="25"/>
      <c r="J58" s="25">
        <v>15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>
        <f t="shared" si="4"/>
        <v>1</v>
      </c>
      <c r="Y58" s="25">
        <f t="shared" si="7"/>
        <v>175</v>
      </c>
      <c r="Z58" s="16">
        <f t="shared" si="5"/>
        <v>15</v>
      </c>
      <c r="AA58" s="26" t="e">
        <f t="shared" si="6"/>
        <v>#NUM!</v>
      </c>
    </row>
    <row r="59" spans="1:27" s="26" customFormat="1" ht="14.25">
      <c r="A59" s="21">
        <v>54</v>
      </c>
      <c r="B59" s="21" t="s">
        <v>146</v>
      </c>
      <c r="C59" s="21" t="s">
        <v>147</v>
      </c>
      <c r="D59" s="27" t="s">
        <v>148</v>
      </c>
      <c r="E59" s="21"/>
      <c r="F59" s="21">
        <v>1175</v>
      </c>
      <c r="G59" s="29"/>
      <c r="H59" s="25"/>
      <c r="I59" s="25"/>
      <c r="J59" s="25"/>
      <c r="K59" s="25"/>
      <c r="L59" s="25">
        <v>15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>
        <f t="shared" si="4"/>
        <v>1</v>
      </c>
      <c r="Y59" s="25">
        <f t="shared" si="7"/>
        <v>175</v>
      </c>
      <c r="Z59" s="16">
        <f t="shared" si="5"/>
        <v>15</v>
      </c>
      <c r="AA59" s="26" t="e">
        <f t="shared" si="6"/>
        <v>#NUM!</v>
      </c>
    </row>
    <row r="60" spans="1:27" s="26" customFormat="1" ht="14.25">
      <c r="A60" s="21">
        <v>55</v>
      </c>
      <c r="B60" s="22" t="s">
        <v>181</v>
      </c>
      <c r="C60" s="22" t="s">
        <v>182</v>
      </c>
      <c r="D60" s="22" t="s">
        <v>183</v>
      </c>
      <c r="E60" s="23">
        <v>33552</v>
      </c>
      <c r="F60" s="22">
        <v>1290</v>
      </c>
      <c r="G60" s="24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>
        <v>15</v>
      </c>
      <c r="X60" s="25">
        <f t="shared" si="4"/>
        <v>1</v>
      </c>
      <c r="Y60" s="25">
        <f t="shared" si="7"/>
        <v>175</v>
      </c>
      <c r="Z60" s="16">
        <f t="shared" si="5"/>
        <v>15</v>
      </c>
      <c r="AA60" s="26" t="e">
        <f t="shared" si="6"/>
        <v>#NUM!</v>
      </c>
    </row>
    <row r="61" spans="1:27" s="26" customFormat="1" ht="14.25">
      <c r="A61" s="21">
        <v>56</v>
      </c>
      <c r="B61" s="21" t="s">
        <v>106</v>
      </c>
      <c r="C61" s="21" t="s">
        <v>149</v>
      </c>
      <c r="D61" s="27" t="s">
        <v>63</v>
      </c>
      <c r="E61" s="21">
        <v>20552</v>
      </c>
      <c r="F61" s="21">
        <v>1116</v>
      </c>
      <c r="G61" s="29"/>
      <c r="H61" s="25"/>
      <c r="I61" s="25"/>
      <c r="J61" s="25"/>
      <c r="K61" s="25"/>
      <c r="L61" s="25">
        <v>17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>
        <f t="shared" si="4"/>
        <v>1</v>
      </c>
      <c r="Y61" s="25">
        <f t="shared" si="7"/>
        <v>177</v>
      </c>
      <c r="Z61" s="16">
        <f t="shared" si="5"/>
        <v>17</v>
      </c>
      <c r="AA61" s="26" t="e">
        <f t="shared" si="6"/>
        <v>#NUM!</v>
      </c>
    </row>
    <row r="62" spans="1:27" s="26" customFormat="1" ht="14.25">
      <c r="A62" s="21">
        <v>57</v>
      </c>
      <c r="B62" s="22" t="s">
        <v>112</v>
      </c>
      <c r="C62" s="22" t="s">
        <v>113</v>
      </c>
      <c r="D62" s="22" t="s">
        <v>114</v>
      </c>
      <c r="E62" s="23">
        <v>334</v>
      </c>
      <c r="F62" s="22">
        <v>1148</v>
      </c>
      <c r="G62" s="29"/>
      <c r="H62" s="25"/>
      <c r="I62" s="25"/>
      <c r="J62" s="25">
        <v>18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>
        <f t="shared" si="4"/>
        <v>1</v>
      </c>
      <c r="Y62" s="25">
        <f t="shared" si="7"/>
        <v>178</v>
      </c>
      <c r="Z62" s="16">
        <f t="shared" si="5"/>
        <v>18</v>
      </c>
      <c r="AA62" s="26" t="e">
        <f t="shared" si="6"/>
        <v>#NUM!</v>
      </c>
    </row>
    <row r="63" spans="1:26" s="26" customFormat="1" ht="14.25">
      <c r="A63" s="21"/>
      <c r="G63" s="31"/>
      <c r="P63" s="6"/>
      <c r="X63" s="6"/>
      <c r="Y63" s="6"/>
      <c r="Z63" s="16"/>
    </row>
    <row r="64" spans="1:26" s="26" customFormat="1" ht="14.25">
      <c r="A64" s="21"/>
      <c r="G64" s="31"/>
      <c r="P64" s="6"/>
      <c r="X64" s="6"/>
      <c r="Y64" s="6"/>
      <c r="Z64" s="16"/>
    </row>
    <row r="65" spans="1:26" s="26" customFormat="1" ht="14.25">
      <c r="A65" s="21"/>
      <c r="G65" s="31"/>
      <c r="P65" s="6"/>
      <c r="X65" s="6"/>
      <c r="Y65" s="6"/>
      <c r="Z65" s="16"/>
    </row>
    <row r="66" spans="1:26" s="26" customFormat="1" ht="14.25">
      <c r="A66" s="21"/>
      <c r="G66" s="31"/>
      <c r="P66" s="6"/>
      <c r="X66" s="6"/>
      <c r="Y66" s="6"/>
      <c r="Z66" s="16"/>
    </row>
    <row r="67" spans="1:26" s="26" customFormat="1" ht="15">
      <c r="A67" s="21"/>
      <c r="G67" s="31"/>
      <c r="I67" s="32"/>
      <c r="P67" s="6"/>
      <c r="X67" s="6"/>
      <c r="Y67" s="6"/>
      <c r="Z67" s="16"/>
    </row>
    <row r="68" spans="1:26" s="26" customFormat="1" ht="15">
      <c r="A68" s="21"/>
      <c r="G68" s="31"/>
      <c r="I68" s="32"/>
      <c r="P68" s="6"/>
      <c r="X68" s="6"/>
      <c r="Y68" s="6"/>
      <c r="Z68" s="16"/>
    </row>
    <row r="69" spans="1:26" s="26" customFormat="1" ht="15">
      <c r="A69" s="21"/>
      <c r="G69" s="31"/>
      <c r="I69" s="32"/>
      <c r="P69" s="6"/>
      <c r="X69" s="6"/>
      <c r="Y69" s="6"/>
      <c r="Z69" s="16"/>
    </row>
    <row r="70" spans="1:26" s="26" customFormat="1" ht="14.25">
      <c r="A70" s="21"/>
      <c r="G70" s="31"/>
      <c r="I70" s="1"/>
      <c r="P70" s="6"/>
      <c r="X70" s="6"/>
      <c r="Y70" s="6"/>
      <c r="Z70" s="16"/>
    </row>
    <row r="71" spans="7:26" s="26" customFormat="1" ht="14.25">
      <c r="G71" s="31"/>
      <c r="I71" s="1"/>
      <c r="P71" s="6"/>
      <c r="X71" s="6"/>
      <c r="Y71" s="6"/>
      <c r="Z71" s="16"/>
    </row>
    <row r="72" spans="7:26" s="26" customFormat="1" ht="14.25">
      <c r="G72" s="31"/>
      <c r="I72" s="1"/>
      <c r="P72" s="6"/>
      <c r="X72" s="6"/>
      <c r="Y72" s="6"/>
      <c r="Z72" s="16"/>
    </row>
    <row r="73" spans="7:26" s="26" customFormat="1" ht="14.25">
      <c r="G73" s="31"/>
      <c r="I73" s="1"/>
      <c r="P73" s="6"/>
      <c r="X73" s="6"/>
      <c r="Y73" s="6"/>
      <c r="Z73" s="16"/>
    </row>
    <row r="74" spans="7:26" s="26" customFormat="1" ht="14.25">
      <c r="G74" s="31"/>
      <c r="I74" s="1"/>
      <c r="P74" s="6"/>
      <c r="X74" s="6"/>
      <c r="Y74" s="6"/>
      <c r="Z74" s="16"/>
    </row>
    <row r="75" spans="7:26" s="26" customFormat="1" ht="14.25">
      <c r="G75" s="31"/>
      <c r="I75" s="1"/>
      <c r="P75" s="6"/>
      <c r="X75" s="6"/>
      <c r="Y75" s="6"/>
      <c r="Z75" s="16"/>
    </row>
    <row r="76" spans="7:26" s="26" customFormat="1" ht="14.25">
      <c r="G76" s="31"/>
      <c r="I76" s="1"/>
      <c r="P76" s="6"/>
      <c r="X76" s="6"/>
      <c r="Y76" s="6"/>
      <c r="Z76" s="16"/>
    </row>
    <row r="77" spans="7:26" s="32" customFormat="1" ht="15">
      <c r="G77" s="33"/>
      <c r="I77" s="1"/>
      <c r="P77" s="34"/>
      <c r="X77" s="6"/>
      <c r="Y77" s="6"/>
      <c r="Z77" s="35"/>
    </row>
    <row r="78" spans="7:26" s="32" customFormat="1" ht="15">
      <c r="G78" s="33"/>
      <c r="I78" s="1"/>
      <c r="P78" s="34"/>
      <c r="X78" s="6"/>
      <c r="Y78" s="6"/>
      <c r="Z78" s="35"/>
    </row>
    <row r="79" spans="7:26" s="32" customFormat="1" ht="15">
      <c r="G79" s="33"/>
      <c r="P79" s="34"/>
      <c r="X79" s="6"/>
      <c r="Y79" s="6"/>
      <c r="Z79" s="35"/>
    </row>
    <row r="80" spans="7:26" s="32" customFormat="1" ht="15">
      <c r="G80" s="33"/>
      <c r="I80" s="1"/>
      <c r="P80" s="34"/>
      <c r="X80" s="6"/>
      <c r="Y80" s="6"/>
      <c r="Z80" s="35"/>
    </row>
    <row r="81" spans="7:26" s="32" customFormat="1" ht="15">
      <c r="G81" s="33"/>
      <c r="I81" s="1"/>
      <c r="P81" s="34"/>
      <c r="X81" s="6"/>
      <c r="Y81" s="6"/>
      <c r="Z81" s="35"/>
    </row>
    <row r="82" spans="7:26" s="32" customFormat="1" ht="15">
      <c r="G82" s="33"/>
      <c r="P82" s="34"/>
      <c r="X82" s="6"/>
      <c r="Y82" s="6"/>
      <c r="Z82" s="35"/>
    </row>
    <row r="83" spans="7:26" s="32" customFormat="1" ht="15">
      <c r="G83" s="33"/>
      <c r="I83" s="1"/>
      <c r="P83" s="34"/>
      <c r="X83" s="6"/>
      <c r="Y83" s="6"/>
      <c r="Z83" s="35"/>
    </row>
    <row r="84" spans="7:26" s="32" customFormat="1" ht="15">
      <c r="G84" s="33"/>
      <c r="I84" s="1"/>
      <c r="P84" s="34"/>
      <c r="X84" s="6"/>
      <c r="Y84" s="6"/>
      <c r="Z84" s="35"/>
    </row>
    <row r="85" spans="7:26" s="32" customFormat="1" ht="15">
      <c r="G85" s="33"/>
      <c r="P85" s="34"/>
      <c r="X85" s="6"/>
      <c r="Y85" s="6"/>
      <c r="Z85" s="35"/>
    </row>
    <row r="86" spans="7:26" s="32" customFormat="1" ht="15">
      <c r="G86" s="33"/>
      <c r="I86" s="1"/>
      <c r="P86" s="34"/>
      <c r="X86" s="6"/>
      <c r="Y86" s="6"/>
      <c r="Z86" s="35"/>
    </row>
    <row r="87" spans="7:26" s="32" customFormat="1" ht="15">
      <c r="G87" s="33"/>
      <c r="I87" s="1"/>
      <c r="P87" s="34"/>
      <c r="X87" s="6"/>
      <c r="Y87" s="6"/>
      <c r="Z87" s="35"/>
    </row>
    <row r="88" spans="7:26" s="32" customFormat="1" ht="15">
      <c r="G88" s="33"/>
      <c r="P88" s="34"/>
      <c r="X88" s="6"/>
      <c r="Y88" s="6"/>
      <c r="Z88" s="35"/>
    </row>
    <row r="89" spans="7:26" s="32" customFormat="1" ht="15">
      <c r="G89" s="33"/>
      <c r="I89" s="1"/>
      <c r="P89" s="34"/>
      <c r="X89" s="6"/>
      <c r="Y89" s="6"/>
      <c r="Z89" s="35"/>
    </row>
    <row r="90" spans="7:26" s="32" customFormat="1" ht="15">
      <c r="G90" s="33"/>
      <c r="I90" s="1"/>
      <c r="P90" s="34"/>
      <c r="X90" s="6"/>
      <c r="Y90" s="6"/>
      <c r="Z90" s="35"/>
    </row>
    <row r="91" spans="7:26" s="32" customFormat="1" ht="15">
      <c r="G91" s="33"/>
      <c r="P91" s="34"/>
      <c r="X91" s="6"/>
      <c r="Y91" s="6"/>
      <c r="Z91" s="35"/>
    </row>
    <row r="92" spans="7:26" s="32" customFormat="1" ht="15">
      <c r="G92" s="33"/>
      <c r="I92" s="26"/>
      <c r="P92" s="34"/>
      <c r="X92" s="6"/>
      <c r="Y92" s="6"/>
      <c r="Z92" s="35"/>
    </row>
    <row r="93" spans="7:26" s="32" customFormat="1" ht="15">
      <c r="G93" s="33"/>
      <c r="I93" s="26"/>
      <c r="P93" s="34"/>
      <c r="X93" s="6"/>
      <c r="Y93" s="6"/>
      <c r="Z93" s="35"/>
    </row>
    <row r="94" spans="7:26" s="32" customFormat="1" ht="15">
      <c r="G94" s="33"/>
      <c r="I94" s="26"/>
      <c r="P94" s="34"/>
      <c r="X94" s="6"/>
      <c r="Y94" s="6"/>
      <c r="Z94" s="35"/>
    </row>
    <row r="95" spans="7:26" s="32" customFormat="1" ht="15">
      <c r="G95" s="33"/>
      <c r="I95" s="26"/>
      <c r="P95" s="34"/>
      <c r="X95" s="6"/>
      <c r="Y95" s="6"/>
      <c r="Z95" s="35"/>
    </row>
    <row r="96" spans="7:26" s="32" customFormat="1" ht="15">
      <c r="G96" s="33"/>
      <c r="I96" s="26"/>
      <c r="P96" s="34"/>
      <c r="X96" s="6"/>
      <c r="Y96" s="6"/>
      <c r="Z96" s="35"/>
    </row>
    <row r="97" spans="7:26" s="32" customFormat="1" ht="15">
      <c r="G97" s="33"/>
      <c r="I97" s="26"/>
      <c r="P97" s="34"/>
      <c r="X97" s="6"/>
      <c r="Y97" s="6"/>
      <c r="Z97" s="35"/>
    </row>
    <row r="98" spans="7:26" s="32" customFormat="1" ht="15">
      <c r="G98" s="33"/>
      <c r="I98" s="26"/>
      <c r="P98" s="34"/>
      <c r="X98" s="6"/>
      <c r="Y98" s="6"/>
      <c r="Z98" s="35"/>
    </row>
    <row r="99" spans="7:26" s="32" customFormat="1" ht="15">
      <c r="G99" s="33"/>
      <c r="I99" s="26"/>
      <c r="P99" s="34"/>
      <c r="X99" s="6"/>
      <c r="Y99" s="6"/>
      <c r="Z99" s="35"/>
    </row>
    <row r="100" spans="7:26" s="32" customFormat="1" ht="15">
      <c r="G100" s="33"/>
      <c r="I100" s="26"/>
      <c r="P100" s="34"/>
      <c r="X100" s="6"/>
      <c r="Y100" s="6"/>
      <c r="Z100" s="35"/>
    </row>
    <row r="101" spans="7:26" s="32" customFormat="1" ht="15">
      <c r="G101" s="33"/>
      <c r="I101" s="26"/>
      <c r="P101" s="34"/>
      <c r="X101" s="6"/>
      <c r="Y101" s="6"/>
      <c r="Z101" s="35"/>
    </row>
    <row r="102" spans="7:26" s="32" customFormat="1" ht="15">
      <c r="G102" s="33"/>
      <c r="P102" s="34"/>
      <c r="X102" s="6"/>
      <c r="Y102" s="6"/>
      <c r="Z102" s="35"/>
    </row>
    <row r="103" spans="7:26" s="32" customFormat="1" ht="15">
      <c r="G103" s="33"/>
      <c r="P103" s="34"/>
      <c r="X103" s="6"/>
      <c r="Y103" s="6"/>
      <c r="Z103" s="35"/>
    </row>
    <row r="104" ht="15">
      <c r="I104" s="32"/>
    </row>
    <row r="105" ht="15">
      <c r="I105" s="32"/>
    </row>
    <row r="106" ht="15">
      <c r="I106" s="32"/>
    </row>
    <row r="107" ht="15">
      <c r="I107" s="32"/>
    </row>
    <row r="108" ht="15">
      <c r="I108" s="32"/>
    </row>
    <row r="109" ht="15">
      <c r="I109" s="32"/>
    </row>
    <row r="110" ht="15">
      <c r="I110" s="32"/>
    </row>
    <row r="111" ht="15">
      <c r="I111" s="32"/>
    </row>
    <row r="112" ht="15">
      <c r="I112" s="32"/>
    </row>
    <row r="113" ht="15">
      <c r="I113" s="32"/>
    </row>
    <row r="114" ht="15">
      <c r="I114" s="32"/>
    </row>
    <row r="115" ht="15">
      <c r="I115" s="32"/>
    </row>
    <row r="116" ht="15">
      <c r="I116" s="32"/>
    </row>
    <row r="117" ht="15">
      <c r="I117" s="32"/>
    </row>
    <row r="118" ht="15">
      <c r="I118" s="32"/>
    </row>
    <row r="119" ht="15">
      <c r="I119" s="32"/>
    </row>
    <row r="120" ht="15">
      <c r="I120" s="32"/>
    </row>
    <row r="121" ht="15">
      <c r="I121" s="32"/>
    </row>
    <row r="122" ht="15">
      <c r="I122" s="32"/>
    </row>
    <row r="123" ht="15">
      <c r="I123" s="32"/>
    </row>
  </sheetData>
  <printOptions horizontalCentered="1"/>
  <pageMargins left="0.4722222222222222" right="0.5506944444444445" top="0.7479166666666667" bottom="0.5506944444444445" header="0" footer="0"/>
  <pageSetup fitToHeight="2" fitToWidth="1" horizontalDpi="300" verticalDpi="3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BO118"/>
  <sheetViews>
    <sheetView showOutlineSymbols="0" zoomScale="70" zoomScaleNormal="7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38" sqref="D38"/>
    </sheetView>
  </sheetViews>
  <sheetFormatPr defaultColWidth="12.421875" defaultRowHeight="12.75"/>
  <cols>
    <col min="1" max="1" width="8.140625" style="1" bestFit="1" customWidth="1"/>
    <col min="2" max="2" width="12.421875" style="1" customWidth="1"/>
    <col min="3" max="3" width="12.7109375" style="1" bestFit="1" customWidth="1"/>
    <col min="4" max="4" width="11.421875" style="1" customWidth="1"/>
    <col min="5" max="5" width="8.57421875" style="1" bestFit="1" customWidth="1"/>
    <col min="6" max="6" width="8.7109375" style="1" bestFit="1" customWidth="1"/>
    <col min="7" max="7" width="4.57421875" style="4" customWidth="1"/>
    <col min="8" max="15" width="8.140625" style="1" bestFit="1" customWidth="1"/>
    <col min="16" max="16" width="8.140625" style="36" bestFit="1" customWidth="1"/>
    <col min="17" max="23" width="8.140625" style="1" bestFit="1" customWidth="1"/>
    <col min="24" max="24" width="9.7109375" style="6" customWidth="1"/>
    <col min="25" max="25" width="7.28125" style="6" customWidth="1"/>
    <col min="26" max="26" width="20.57421875" style="17" bestFit="1" customWidth="1"/>
    <col min="27" max="27" width="6.7109375" style="1" customWidth="1"/>
    <col min="28" max="59" width="9.8515625" style="1" customWidth="1"/>
    <col min="60" max="61" width="8.57421875" style="1" customWidth="1"/>
    <col min="62" max="63" width="9.8515625" style="1" customWidth="1"/>
    <col min="64" max="65" width="8.57421875" style="1" customWidth="1"/>
    <col min="66" max="67" width="9.8515625" style="1" customWidth="1"/>
    <col min="68" max="16384" width="12.421875" style="1" customWidth="1"/>
  </cols>
  <sheetData>
    <row r="1" spans="2:67" ht="18">
      <c r="B1" s="2" t="s">
        <v>0</v>
      </c>
      <c r="E1" s="3"/>
      <c r="H1" s="5">
        <v>39025</v>
      </c>
      <c r="I1" s="5">
        <v>39032</v>
      </c>
      <c r="J1" s="5">
        <v>39039</v>
      </c>
      <c r="K1" s="5">
        <v>39046</v>
      </c>
      <c r="L1" s="5">
        <v>39053</v>
      </c>
      <c r="M1" s="5">
        <v>39060</v>
      </c>
      <c r="N1" s="5">
        <v>39067</v>
      </c>
      <c r="O1" s="5">
        <v>39074</v>
      </c>
      <c r="P1" s="5">
        <v>39081</v>
      </c>
      <c r="Q1" s="5">
        <v>39088</v>
      </c>
      <c r="R1" s="5">
        <v>39095</v>
      </c>
      <c r="S1" s="5">
        <v>39102</v>
      </c>
      <c r="T1" s="5">
        <v>39109</v>
      </c>
      <c r="U1" s="5">
        <v>39123</v>
      </c>
      <c r="V1" s="5">
        <v>39130</v>
      </c>
      <c r="W1" s="5">
        <v>39144</v>
      </c>
      <c r="X1" s="6" t="s">
        <v>1</v>
      </c>
      <c r="Z1" s="7" t="s">
        <v>2</v>
      </c>
      <c r="AA1" s="8">
        <v>16</v>
      </c>
      <c r="AB1" s="1" t="s">
        <v>3</v>
      </c>
      <c r="AE1" s="9"/>
      <c r="AI1" s="9"/>
      <c r="AM1" s="9"/>
      <c r="AQ1" s="9"/>
      <c r="AU1" s="9"/>
      <c r="AY1" s="9"/>
      <c r="BC1" s="9"/>
      <c r="BG1" s="9"/>
      <c r="BK1" s="9"/>
      <c r="BO1" s="9"/>
    </row>
    <row r="2" spans="2:31" ht="18">
      <c r="B2" s="2" t="s">
        <v>4</v>
      </c>
      <c r="C2" s="10"/>
      <c r="D2" s="2" t="s">
        <v>5</v>
      </c>
      <c r="H2" s="11" t="s">
        <v>6</v>
      </c>
      <c r="I2" s="12" t="s">
        <v>6</v>
      </c>
      <c r="J2" s="11" t="s">
        <v>6</v>
      </c>
      <c r="K2" s="11" t="s">
        <v>6</v>
      </c>
      <c r="L2" s="11" t="s">
        <v>6</v>
      </c>
      <c r="M2" s="11" t="s">
        <v>6</v>
      </c>
      <c r="N2" s="11" t="s">
        <v>6</v>
      </c>
      <c r="O2" s="11" t="s">
        <v>6</v>
      </c>
      <c r="P2" s="11" t="s">
        <v>6</v>
      </c>
      <c r="Q2" s="11" t="s">
        <v>6</v>
      </c>
      <c r="R2" s="11" t="s">
        <v>6</v>
      </c>
      <c r="S2" s="11" t="s">
        <v>6</v>
      </c>
      <c r="T2" s="11" t="s">
        <v>6</v>
      </c>
      <c r="U2" s="11" t="s">
        <v>6</v>
      </c>
      <c r="V2" s="11" t="s">
        <v>6</v>
      </c>
      <c r="W2" s="11" t="s">
        <v>6</v>
      </c>
      <c r="X2" s="6" t="s">
        <v>7</v>
      </c>
      <c r="Z2" s="7" t="s">
        <v>8</v>
      </c>
      <c r="AA2" s="1">
        <f>ROUNDDOWN(AA1*2/3,0)</f>
        <v>10</v>
      </c>
      <c r="AE2" s="9"/>
    </row>
    <row r="3" spans="2:27" ht="15">
      <c r="B3" s="13" t="s">
        <v>121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 t="s">
        <v>9</v>
      </c>
      <c r="Y3" s="16" t="s">
        <v>10</v>
      </c>
      <c r="AA3" s="18"/>
    </row>
    <row r="4" spans="2:28" ht="14.25">
      <c r="B4" s="19"/>
      <c r="D4" s="1" t="s">
        <v>11</v>
      </c>
      <c r="E4" s="1" t="s">
        <v>12</v>
      </c>
      <c r="F4" s="1" t="s">
        <v>13</v>
      </c>
      <c r="G4" s="4" t="s">
        <v>14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6" t="s">
        <v>15</v>
      </c>
      <c r="Y4" s="6" t="s">
        <v>16</v>
      </c>
      <c r="Z4" s="17" t="s">
        <v>17</v>
      </c>
      <c r="AA4" s="8">
        <v>21</v>
      </c>
      <c r="AB4" s="1" t="s">
        <v>18</v>
      </c>
    </row>
    <row r="5" spans="1:27" ht="14.25">
      <c r="A5" s="1" t="s">
        <v>6</v>
      </c>
      <c r="B5" s="1" t="s">
        <v>19</v>
      </c>
      <c r="D5" s="1" t="s">
        <v>20</v>
      </c>
      <c r="E5" s="1" t="s">
        <v>21</v>
      </c>
      <c r="F5" s="1" t="s">
        <v>22</v>
      </c>
      <c r="G5" s="4" t="s">
        <v>23</v>
      </c>
      <c r="H5" s="20">
        <v>8</v>
      </c>
      <c r="I5" s="20">
        <v>15</v>
      </c>
      <c r="J5" s="14">
        <v>19</v>
      </c>
      <c r="K5" s="14">
        <v>4</v>
      </c>
      <c r="L5" s="14">
        <v>21</v>
      </c>
      <c r="M5" s="14">
        <v>21</v>
      </c>
      <c r="N5" s="14">
        <v>11</v>
      </c>
      <c r="O5" s="14">
        <v>3</v>
      </c>
      <c r="P5" s="14">
        <v>10</v>
      </c>
      <c r="Q5" s="14">
        <v>5</v>
      </c>
      <c r="R5" s="14">
        <v>17</v>
      </c>
      <c r="S5" s="14">
        <v>11</v>
      </c>
      <c r="T5" s="14">
        <v>14</v>
      </c>
      <c r="U5" s="14">
        <v>8</v>
      </c>
      <c r="V5" s="14">
        <v>12</v>
      </c>
      <c r="W5" s="14">
        <v>19</v>
      </c>
      <c r="Z5" s="16"/>
      <c r="AA5" s="1">
        <f>AA4+1</f>
        <v>22</v>
      </c>
    </row>
    <row r="6" spans="1:27" s="26" customFormat="1" ht="14.25">
      <c r="A6" s="21">
        <v>1</v>
      </c>
      <c r="B6" s="21" t="s">
        <v>50</v>
      </c>
      <c r="C6" s="27" t="s">
        <v>51</v>
      </c>
      <c r="D6" s="27" t="s">
        <v>52</v>
      </c>
      <c r="E6" s="28">
        <v>622</v>
      </c>
      <c r="F6" s="27">
        <v>1173</v>
      </c>
      <c r="G6" s="24"/>
      <c r="H6" s="25"/>
      <c r="I6" s="25">
        <v>6</v>
      </c>
      <c r="J6" s="25">
        <v>4</v>
      </c>
      <c r="K6" s="25">
        <v>1</v>
      </c>
      <c r="L6" s="25">
        <v>13</v>
      </c>
      <c r="M6" s="25">
        <v>10</v>
      </c>
      <c r="N6" s="25">
        <v>3</v>
      </c>
      <c r="O6" s="25">
        <v>1</v>
      </c>
      <c r="P6" s="25"/>
      <c r="Q6" s="25">
        <v>2</v>
      </c>
      <c r="R6" s="25">
        <v>7</v>
      </c>
      <c r="S6" s="25">
        <v>6</v>
      </c>
      <c r="T6" s="25">
        <v>10</v>
      </c>
      <c r="U6" s="25">
        <v>1</v>
      </c>
      <c r="V6" s="25">
        <v>6</v>
      </c>
      <c r="W6" s="25"/>
      <c r="X6" s="25">
        <f aca="true" t="shared" si="0" ref="X6:X37">COUNTA(H6:W6)</f>
        <v>13</v>
      </c>
      <c r="Y6" s="25">
        <v>31</v>
      </c>
      <c r="Z6" s="16">
        <f aca="true" t="shared" si="1" ref="Z6:Z37">SMALL(H6:W6,1)</f>
        <v>1</v>
      </c>
      <c r="AA6" s="26">
        <f aca="true" t="shared" si="2" ref="AA6:AA37">SMALL(H6:W6,2)</f>
        <v>1</v>
      </c>
    </row>
    <row r="7" spans="1:27" s="26" customFormat="1" ht="14.25">
      <c r="A7" s="21">
        <v>2</v>
      </c>
      <c r="B7" s="27" t="s">
        <v>40</v>
      </c>
      <c r="C7" s="27" t="s">
        <v>41</v>
      </c>
      <c r="D7" s="22" t="s">
        <v>39</v>
      </c>
      <c r="E7" s="28">
        <v>167844</v>
      </c>
      <c r="F7" s="27">
        <v>1078</v>
      </c>
      <c r="G7" s="24"/>
      <c r="H7" s="25"/>
      <c r="I7" s="25">
        <v>4</v>
      </c>
      <c r="J7" s="25">
        <v>3</v>
      </c>
      <c r="K7" s="25"/>
      <c r="L7" s="25">
        <v>8</v>
      </c>
      <c r="M7" s="25">
        <v>9</v>
      </c>
      <c r="N7" s="25">
        <v>4</v>
      </c>
      <c r="O7" s="25"/>
      <c r="P7" s="25">
        <v>6</v>
      </c>
      <c r="Q7" s="25"/>
      <c r="R7" s="25">
        <v>6</v>
      </c>
      <c r="S7" s="25">
        <v>3</v>
      </c>
      <c r="T7" s="25">
        <v>4</v>
      </c>
      <c r="U7" s="25">
        <v>2</v>
      </c>
      <c r="V7" s="25">
        <v>1</v>
      </c>
      <c r="W7" s="25">
        <v>5</v>
      </c>
      <c r="X7" s="25">
        <f t="shared" si="0"/>
        <v>12</v>
      </c>
      <c r="Y7" s="25">
        <v>38</v>
      </c>
      <c r="Z7" s="16">
        <f t="shared" si="1"/>
        <v>1</v>
      </c>
      <c r="AA7" s="26">
        <f t="shared" si="2"/>
        <v>2</v>
      </c>
    </row>
    <row r="8" spans="1:27" s="26" customFormat="1" ht="14.25">
      <c r="A8" s="21">
        <v>3</v>
      </c>
      <c r="B8" s="27" t="s">
        <v>71</v>
      </c>
      <c r="C8" s="27" t="s">
        <v>72</v>
      </c>
      <c r="D8" s="22" t="s">
        <v>39</v>
      </c>
      <c r="E8" s="28">
        <v>176285</v>
      </c>
      <c r="F8" s="27">
        <v>1078</v>
      </c>
      <c r="G8" s="24"/>
      <c r="H8" s="25">
        <v>5</v>
      </c>
      <c r="I8" s="25">
        <v>3</v>
      </c>
      <c r="J8" s="25">
        <v>11</v>
      </c>
      <c r="K8" s="25"/>
      <c r="L8" s="25">
        <v>4</v>
      </c>
      <c r="M8" s="25">
        <v>12</v>
      </c>
      <c r="N8" s="25">
        <v>7</v>
      </c>
      <c r="O8" s="25"/>
      <c r="P8" s="25">
        <v>9</v>
      </c>
      <c r="Q8" s="25"/>
      <c r="R8" s="25">
        <v>9</v>
      </c>
      <c r="S8" s="25"/>
      <c r="T8" s="25">
        <v>9</v>
      </c>
      <c r="U8" s="25">
        <v>4</v>
      </c>
      <c r="V8" s="25">
        <v>7</v>
      </c>
      <c r="W8" s="25">
        <v>10</v>
      </c>
      <c r="X8" s="25">
        <f t="shared" si="0"/>
        <v>12</v>
      </c>
      <c r="Y8" s="25">
        <v>67</v>
      </c>
      <c r="Z8" s="16">
        <f t="shared" si="1"/>
        <v>3</v>
      </c>
      <c r="AA8" s="26">
        <f t="shared" si="2"/>
        <v>4</v>
      </c>
    </row>
    <row r="9" spans="1:27" s="26" customFormat="1" ht="14.25">
      <c r="A9" s="21">
        <v>4</v>
      </c>
      <c r="B9" s="22" t="s">
        <v>24</v>
      </c>
      <c r="C9" s="22" t="s">
        <v>25</v>
      </c>
      <c r="D9" s="22" t="s">
        <v>26</v>
      </c>
      <c r="E9" s="23">
        <v>4670</v>
      </c>
      <c r="F9" s="22">
        <v>1155</v>
      </c>
      <c r="G9" s="24"/>
      <c r="H9" s="25">
        <v>1</v>
      </c>
      <c r="I9" s="25">
        <v>1</v>
      </c>
      <c r="J9" s="25"/>
      <c r="K9" s="25"/>
      <c r="L9" s="25">
        <v>3</v>
      </c>
      <c r="M9" s="25">
        <v>4</v>
      </c>
      <c r="N9" s="25"/>
      <c r="O9" s="25"/>
      <c r="P9" s="25"/>
      <c r="Q9" s="25"/>
      <c r="R9" s="25"/>
      <c r="S9" s="25">
        <v>1</v>
      </c>
      <c r="T9" s="25">
        <v>1</v>
      </c>
      <c r="U9" s="25"/>
      <c r="V9" s="25"/>
      <c r="W9" s="25">
        <v>1</v>
      </c>
      <c r="X9" s="25">
        <f t="shared" si="0"/>
        <v>7</v>
      </c>
      <c r="Y9" s="25">
        <f>SUM(H9:W9)+(AA$2-X9)*AA$5</f>
        <v>78</v>
      </c>
      <c r="Z9" s="16">
        <f t="shared" si="1"/>
        <v>1</v>
      </c>
      <c r="AA9" s="26">
        <f t="shared" si="2"/>
        <v>1</v>
      </c>
    </row>
    <row r="10" spans="1:27" s="26" customFormat="1" ht="14.25">
      <c r="A10" s="21">
        <v>5</v>
      </c>
      <c r="B10" s="22" t="s">
        <v>77</v>
      </c>
      <c r="C10" s="22" t="s">
        <v>78</v>
      </c>
      <c r="D10" s="22" t="s">
        <v>52</v>
      </c>
      <c r="E10" s="23">
        <v>212</v>
      </c>
      <c r="F10" s="22">
        <v>1173</v>
      </c>
      <c r="G10" s="24"/>
      <c r="H10" s="25"/>
      <c r="I10" s="25">
        <v>8</v>
      </c>
      <c r="J10" s="25">
        <v>12</v>
      </c>
      <c r="K10" s="25"/>
      <c r="L10" s="25">
        <v>19</v>
      </c>
      <c r="M10" s="25">
        <v>14</v>
      </c>
      <c r="N10" s="25">
        <v>10</v>
      </c>
      <c r="O10" s="25">
        <v>3</v>
      </c>
      <c r="P10" s="25">
        <v>11</v>
      </c>
      <c r="Q10" s="25">
        <v>4</v>
      </c>
      <c r="R10" s="25"/>
      <c r="S10" s="25">
        <v>12</v>
      </c>
      <c r="T10" s="25">
        <v>13</v>
      </c>
      <c r="U10" s="25">
        <v>7</v>
      </c>
      <c r="V10" s="25">
        <v>8</v>
      </c>
      <c r="W10" s="25">
        <v>14</v>
      </c>
      <c r="X10" s="25">
        <f t="shared" si="0"/>
        <v>13</v>
      </c>
      <c r="Y10" s="25">
        <v>88</v>
      </c>
      <c r="Z10" s="16">
        <f t="shared" si="1"/>
        <v>3</v>
      </c>
      <c r="AA10" s="26">
        <f t="shared" si="2"/>
        <v>4</v>
      </c>
    </row>
    <row r="11" spans="1:27" s="26" customFormat="1" ht="14.25">
      <c r="A11" s="21">
        <v>6</v>
      </c>
      <c r="B11" s="27" t="s">
        <v>79</v>
      </c>
      <c r="C11" s="27" t="s">
        <v>103</v>
      </c>
      <c r="D11" s="27" t="s">
        <v>104</v>
      </c>
      <c r="E11" s="28">
        <v>716</v>
      </c>
      <c r="F11" s="27">
        <v>1047</v>
      </c>
      <c r="G11" s="24"/>
      <c r="H11" s="25"/>
      <c r="I11" s="25"/>
      <c r="J11" s="25"/>
      <c r="K11" s="25"/>
      <c r="L11" s="25">
        <v>1</v>
      </c>
      <c r="M11" s="25">
        <v>3</v>
      </c>
      <c r="N11" s="25">
        <v>8</v>
      </c>
      <c r="O11" s="25"/>
      <c r="P11" s="25"/>
      <c r="Q11" s="25">
        <v>1</v>
      </c>
      <c r="R11" s="25">
        <v>5</v>
      </c>
      <c r="S11" s="25"/>
      <c r="T11" s="25">
        <v>6</v>
      </c>
      <c r="U11" s="25">
        <v>3</v>
      </c>
      <c r="V11" s="25"/>
      <c r="W11" s="25"/>
      <c r="X11" s="25">
        <f t="shared" si="0"/>
        <v>7</v>
      </c>
      <c r="Y11" s="25">
        <f aca="true" t="shared" si="3" ref="Y11:Y57">SUM(H11:W11)+(AA$2-X11)*AA$5</f>
        <v>93</v>
      </c>
      <c r="Z11" s="16">
        <f t="shared" si="1"/>
        <v>1</v>
      </c>
      <c r="AA11" s="26">
        <f t="shared" si="2"/>
        <v>1</v>
      </c>
    </row>
    <row r="12" spans="1:27" s="26" customFormat="1" ht="14.25">
      <c r="A12" s="21">
        <v>7</v>
      </c>
      <c r="B12" s="27" t="s">
        <v>40</v>
      </c>
      <c r="C12" s="27" t="s">
        <v>53</v>
      </c>
      <c r="D12" s="27" t="s">
        <v>26</v>
      </c>
      <c r="E12" s="28">
        <v>4086</v>
      </c>
      <c r="F12" s="27">
        <v>1155</v>
      </c>
      <c r="G12" s="24"/>
      <c r="H12" s="25"/>
      <c r="I12" s="25">
        <v>5</v>
      </c>
      <c r="J12" s="25">
        <v>5</v>
      </c>
      <c r="K12" s="25"/>
      <c r="L12" s="25">
        <v>6</v>
      </c>
      <c r="M12" s="25"/>
      <c r="N12" s="25">
        <v>2</v>
      </c>
      <c r="O12" s="25"/>
      <c r="P12" s="25">
        <v>4</v>
      </c>
      <c r="Q12" s="25"/>
      <c r="R12" s="25"/>
      <c r="S12" s="25"/>
      <c r="T12" s="25">
        <v>7</v>
      </c>
      <c r="U12" s="25"/>
      <c r="V12" s="25"/>
      <c r="W12" s="25">
        <v>7</v>
      </c>
      <c r="X12" s="25">
        <f t="shared" si="0"/>
        <v>7</v>
      </c>
      <c r="Y12" s="25">
        <f t="shared" si="3"/>
        <v>102</v>
      </c>
      <c r="Z12" s="16">
        <f t="shared" si="1"/>
        <v>2</v>
      </c>
      <c r="AA12" s="26">
        <f t="shared" si="2"/>
        <v>4</v>
      </c>
    </row>
    <row r="13" spans="1:27" s="26" customFormat="1" ht="14.25">
      <c r="A13" s="21">
        <v>8</v>
      </c>
      <c r="B13" s="27" t="s">
        <v>57</v>
      </c>
      <c r="C13" s="27" t="s">
        <v>58</v>
      </c>
      <c r="D13" s="22" t="s">
        <v>39</v>
      </c>
      <c r="E13" s="28">
        <v>72402</v>
      </c>
      <c r="F13" s="27">
        <v>1078</v>
      </c>
      <c r="G13" s="24"/>
      <c r="H13" s="25">
        <v>4</v>
      </c>
      <c r="I13" s="25">
        <v>9</v>
      </c>
      <c r="J13" s="25"/>
      <c r="K13" s="25"/>
      <c r="L13" s="25"/>
      <c r="M13" s="25">
        <v>16</v>
      </c>
      <c r="N13" s="25"/>
      <c r="O13" s="25"/>
      <c r="P13" s="25"/>
      <c r="Q13" s="25"/>
      <c r="R13" s="25">
        <v>13</v>
      </c>
      <c r="S13" s="25"/>
      <c r="T13" s="25">
        <v>12</v>
      </c>
      <c r="U13" s="25">
        <v>5</v>
      </c>
      <c r="V13" s="25">
        <v>5</v>
      </c>
      <c r="W13" s="25">
        <v>11</v>
      </c>
      <c r="X13" s="25">
        <f t="shared" si="0"/>
        <v>8</v>
      </c>
      <c r="Y13" s="25">
        <f t="shared" si="3"/>
        <v>119</v>
      </c>
      <c r="Z13" s="16">
        <f t="shared" si="1"/>
        <v>4</v>
      </c>
      <c r="AA13" s="26">
        <f t="shared" si="2"/>
        <v>5</v>
      </c>
    </row>
    <row r="14" spans="1:27" s="26" customFormat="1" ht="14.25">
      <c r="A14" s="21">
        <v>9</v>
      </c>
      <c r="B14" s="27" t="s">
        <v>84</v>
      </c>
      <c r="C14" s="27" t="s">
        <v>85</v>
      </c>
      <c r="D14" s="27" t="s">
        <v>52</v>
      </c>
      <c r="E14" s="28">
        <v>233</v>
      </c>
      <c r="F14" s="27">
        <v>1173</v>
      </c>
      <c r="G14" s="24"/>
      <c r="H14" s="25">
        <v>6</v>
      </c>
      <c r="I14" s="25">
        <v>7</v>
      </c>
      <c r="J14" s="25">
        <v>10</v>
      </c>
      <c r="K14" s="25">
        <v>5</v>
      </c>
      <c r="L14" s="25">
        <v>15</v>
      </c>
      <c r="M14" s="25"/>
      <c r="N14" s="25"/>
      <c r="O14" s="25"/>
      <c r="P14" s="25"/>
      <c r="Q14" s="25"/>
      <c r="R14" s="25">
        <v>12</v>
      </c>
      <c r="S14" s="25">
        <v>12</v>
      </c>
      <c r="T14" s="25">
        <v>11</v>
      </c>
      <c r="U14" s="25"/>
      <c r="V14" s="25"/>
      <c r="W14" s="25"/>
      <c r="X14" s="25">
        <f t="shared" si="0"/>
        <v>8</v>
      </c>
      <c r="Y14" s="25">
        <f t="shared" si="3"/>
        <v>122</v>
      </c>
      <c r="Z14" s="16">
        <f t="shared" si="1"/>
        <v>5</v>
      </c>
      <c r="AA14" s="26">
        <f t="shared" si="2"/>
        <v>6</v>
      </c>
    </row>
    <row r="15" spans="1:27" s="26" customFormat="1" ht="14.25">
      <c r="A15" s="21">
        <v>10</v>
      </c>
      <c r="B15" s="27" t="s">
        <v>35</v>
      </c>
      <c r="C15" s="27" t="s">
        <v>36</v>
      </c>
      <c r="D15" s="27" t="s">
        <v>26</v>
      </c>
      <c r="E15" s="28">
        <v>4618</v>
      </c>
      <c r="F15" s="27">
        <v>1155</v>
      </c>
      <c r="G15" s="24"/>
      <c r="H15" s="25">
        <v>3</v>
      </c>
      <c r="I15" s="25"/>
      <c r="J15" s="25">
        <v>2</v>
      </c>
      <c r="K15" s="25"/>
      <c r="L15" s="25">
        <v>5</v>
      </c>
      <c r="M15" s="25"/>
      <c r="N15" s="25">
        <v>6</v>
      </c>
      <c r="O15" s="25"/>
      <c r="P15" s="25"/>
      <c r="Q15" s="25"/>
      <c r="R15" s="25"/>
      <c r="S15" s="25"/>
      <c r="T15" s="25">
        <v>8</v>
      </c>
      <c r="U15" s="25"/>
      <c r="V15" s="25"/>
      <c r="W15" s="25"/>
      <c r="X15" s="25">
        <f t="shared" si="0"/>
        <v>5</v>
      </c>
      <c r="Y15" s="25">
        <f t="shared" si="3"/>
        <v>134</v>
      </c>
      <c r="Z15" s="16">
        <f t="shared" si="1"/>
        <v>2</v>
      </c>
      <c r="AA15" s="26">
        <f t="shared" si="2"/>
        <v>3</v>
      </c>
    </row>
    <row r="16" spans="1:27" s="26" customFormat="1" ht="14.25">
      <c r="A16" s="21">
        <v>11</v>
      </c>
      <c r="B16" s="27" t="s">
        <v>32</v>
      </c>
      <c r="C16" s="27" t="s">
        <v>86</v>
      </c>
      <c r="D16" s="27" t="s">
        <v>52</v>
      </c>
      <c r="E16" s="28">
        <v>466</v>
      </c>
      <c r="F16" s="27">
        <v>1173</v>
      </c>
      <c r="G16" s="24"/>
      <c r="H16" s="25">
        <v>7</v>
      </c>
      <c r="I16" s="25">
        <v>10</v>
      </c>
      <c r="J16" s="25">
        <v>15</v>
      </c>
      <c r="K16" s="25"/>
      <c r="L16" s="25">
        <v>16</v>
      </c>
      <c r="M16" s="25">
        <v>20</v>
      </c>
      <c r="N16" s="25">
        <v>12</v>
      </c>
      <c r="O16" s="25"/>
      <c r="P16" s="25"/>
      <c r="Q16" s="25">
        <v>5</v>
      </c>
      <c r="R16" s="25"/>
      <c r="S16" s="25"/>
      <c r="T16" s="25"/>
      <c r="U16" s="25">
        <v>9</v>
      </c>
      <c r="V16" s="25"/>
      <c r="W16" s="25">
        <v>18</v>
      </c>
      <c r="X16" s="25">
        <f t="shared" si="0"/>
        <v>9</v>
      </c>
      <c r="Y16" s="25">
        <f t="shared" si="3"/>
        <v>134</v>
      </c>
      <c r="Z16" s="16">
        <f t="shared" si="1"/>
        <v>5</v>
      </c>
      <c r="AA16" s="26">
        <f t="shared" si="2"/>
        <v>7</v>
      </c>
    </row>
    <row r="17" spans="1:27" s="26" customFormat="1" ht="14.25">
      <c r="A17" s="21">
        <v>12</v>
      </c>
      <c r="B17" s="21" t="s">
        <v>106</v>
      </c>
      <c r="C17" s="27" t="s">
        <v>107</v>
      </c>
      <c r="D17" s="27" t="s">
        <v>29</v>
      </c>
      <c r="E17" s="28">
        <v>950</v>
      </c>
      <c r="F17" s="27">
        <v>1059</v>
      </c>
      <c r="G17" s="29"/>
      <c r="H17" s="25"/>
      <c r="I17" s="25"/>
      <c r="J17" s="25"/>
      <c r="K17" s="25"/>
      <c r="L17" s="25">
        <v>9</v>
      </c>
      <c r="M17" s="25">
        <v>8</v>
      </c>
      <c r="N17" s="25"/>
      <c r="O17" s="25"/>
      <c r="P17" s="25"/>
      <c r="Q17" s="25"/>
      <c r="R17" s="25">
        <v>8</v>
      </c>
      <c r="S17" s="25"/>
      <c r="T17" s="25">
        <v>5</v>
      </c>
      <c r="U17" s="25"/>
      <c r="V17" s="25"/>
      <c r="W17" s="25">
        <v>8</v>
      </c>
      <c r="X17" s="25">
        <f t="shared" si="0"/>
        <v>5</v>
      </c>
      <c r="Y17" s="25">
        <f t="shared" si="3"/>
        <v>148</v>
      </c>
      <c r="Z17" s="16">
        <f t="shared" si="1"/>
        <v>5</v>
      </c>
      <c r="AA17" s="26">
        <f t="shared" si="2"/>
        <v>8</v>
      </c>
    </row>
    <row r="18" spans="1:27" s="26" customFormat="1" ht="14.25">
      <c r="A18" s="21">
        <v>13</v>
      </c>
      <c r="B18" s="22" t="s">
        <v>44</v>
      </c>
      <c r="C18" s="30" t="s">
        <v>45</v>
      </c>
      <c r="D18" s="22" t="s">
        <v>29</v>
      </c>
      <c r="E18" s="28">
        <v>949</v>
      </c>
      <c r="F18" s="22">
        <v>1059</v>
      </c>
      <c r="G18" s="24"/>
      <c r="H18" s="25"/>
      <c r="I18" s="25"/>
      <c r="J18" s="25">
        <v>7</v>
      </c>
      <c r="K18" s="25"/>
      <c r="L18" s="25"/>
      <c r="M18" s="25">
        <v>7</v>
      </c>
      <c r="N18" s="25"/>
      <c r="O18" s="25"/>
      <c r="P18" s="25"/>
      <c r="Q18" s="25"/>
      <c r="R18" s="25"/>
      <c r="S18" s="25"/>
      <c r="T18" s="25">
        <v>2</v>
      </c>
      <c r="U18" s="25"/>
      <c r="V18" s="25"/>
      <c r="W18" s="25">
        <v>2</v>
      </c>
      <c r="X18" s="25">
        <f t="shared" si="0"/>
        <v>4</v>
      </c>
      <c r="Y18" s="25">
        <f t="shared" si="3"/>
        <v>150</v>
      </c>
      <c r="Z18" s="16">
        <f t="shared" si="1"/>
        <v>2</v>
      </c>
      <c r="AA18" s="26">
        <f t="shared" si="2"/>
        <v>2</v>
      </c>
    </row>
    <row r="19" spans="1:27" s="26" customFormat="1" ht="14.25">
      <c r="A19" s="21">
        <v>14</v>
      </c>
      <c r="B19" s="27" t="s">
        <v>55</v>
      </c>
      <c r="C19" s="27" t="s">
        <v>56</v>
      </c>
      <c r="D19" s="27" t="s">
        <v>63</v>
      </c>
      <c r="E19" s="28">
        <v>20515</v>
      </c>
      <c r="F19" s="21">
        <v>1116</v>
      </c>
      <c r="G19" s="24"/>
      <c r="H19" s="25"/>
      <c r="I19" s="25">
        <v>11</v>
      </c>
      <c r="J19" s="25"/>
      <c r="K19" s="25"/>
      <c r="L19" s="25">
        <v>12</v>
      </c>
      <c r="M19" s="25"/>
      <c r="N19" s="25">
        <v>9</v>
      </c>
      <c r="O19" s="25"/>
      <c r="P19" s="25"/>
      <c r="Q19" s="25"/>
      <c r="R19" s="25"/>
      <c r="S19" s="25">
        <v>2</v>
      </c>
      <c r="T19" s="25"/>
      <c r="U19" s="25"/>
      <c r="V19" s="25"/>
      <c r="W19" s="25">
        <v>13</v>
      </c>
      <c r="X19" s="25">
        <f t="shared" si="0"/>
        <v>5</v>
      </c>
      <c r="Y19" s="25">
        <f t="shared" si="3"/>
        <v>157</v>
      </c>
      <c r="Z19" s="16">
        <f t="shared" si="1"/>
        <v>2</v>
      </c>
      <c r="AA19" s="26">
        <f t="shared" si="2"/>
        <v>9</v>
      </c>
    </row>
    <row r="20" spans="1:27" s="26" customFormat="1" ht="14.25">
      <c r="A20" s="21">
        <v>15</v>
      </c>
      <c r="B20" s="22" t="s">
        <v>122</v>
      </c>
      <c r="C20" s="22" t="s">
        <v>123</v>
      </c>
      <c r="D20" s="22" t="s">
        <v>68</v>
      </c>
      <c r="E20" s="22">
        <v>745</v>
      </c>
      <c r="F20" s="22">
        <v>1173</v>
      </c>
      <c r="G20" s="24"/>
      <c r="H20" s="25"/>
      <c r="I20" s="25"/>
      <c r="J20" s="25"/>
      <c r="K20" s="25"/>
      <c r="L20" s="25">
        <v>2</v>
      </c>
      <c r="M20" s="25">
        <v>6</v>
      </c>
      <c r="N20" s="25">
        <v>1</v>
      </c>
      <c r="O20" s="25"/>
      <c r="P20" s="25"/>
      <c r="Q20" s="25"/>
      <c r="R20" s="25"/>
      <c r="S20" s="25"/>
      <c r="T20" s="25"/>
      <c r="U20" s="25"/>
      <c r="V20" s="25"/>
      <c r="W20" s="25"/>
      <c r="X20" s="25">
        <f t="shared" si="0"/>
        <v>3</v>
      </c>
      <c r="Y20" s="25">
        <f t="shared" si="3"/>
        <v>163</v>
      </c>
      <c r="Z20" s="16">
        <f t="shared" si="1"/>
        <v>1</v>
      </c>
      <c r="AA20" s="26">
        <f t="shared" si="2"/>
        <v>2</v>
      </c>
    </row>
    <row r="21" spans="1:27" s="26" customFormat="1" ht="14.25">
      <c r="A21" s="21">
        <v>16</v>
      </c>
      <c r="B21" s="22" t="s">
        <v>69</v>
      </c>
      <c r="C21" s="22" t="s">
        <v>130</v>
      </c>
      <c r="D21" s="22" t="s">
        <v>29</v>
      </c>
      <c r="E21" s="23">
        <v>946</v>
      </c>
      <c r="F21" s="22">
        <v>1059</v>
      </c>
      <c r="G21" s="24"/>
      <c r="H21" s="25"/>
      <c r="I21" s="25"/>
      <c r="J21" s="25"/>
      <c r="K21" s="25"/>
      <c r="L21" s="25"/>
      <c r="M21" s="25"/>
      <c r="N21" s="25"/>
      <c r="O21" s="25"/>
      <c r="P21" s="25">
        <v>2</v>
      </c>
      <c r="Q21" s="25"/>
      <c r="R21" s="25">
        <v>4</v>
      </c>
      <c r="S21" s="25">
        <v>4</v>
      </c>
      <c r="T21" s="25"/>
      <c r="U21" s="25"/>
      <c r="V21" s="25"/>
      <c r="W21" s="25"/>
      <c r="X21" s="25">
        <f t="shared" si="0"/>
        <v>3</v>
      </c>
      <c r="Y21" s="25">
        <f t="shared" si="3"/>
        <v>164</v>
      </c>
      <c r="Z21" s="16">
        <f t="shared" si="1"/>
        <v>2</v>
      </c>
      <c r="AA21" s="26">
        <f t="shared" si="2"/>
        <v>4</v>
      </c>
    </row>
    <row r="22" spans="1:27" s="26" customFormat="1" ht="14.25">
      <c r="A22" s="21">
        <v>17</v>
      </c>
      <c r="B22" s="22" t="s">
        <v>32</v>
      </c>
      <c r="C22" s="22" t="s">
        <v>33</v>
      </c>
      <c r="D22" s="22" t="s">
        <v>34</v>
      </c>
      <c r="E22" s="23">
        <v>1655</v>
      </c>
      <c r="F22" s="22">
        <v>1162</v>
      </c>
      <c r="G22" s="24"/>
      <c r="H22" s="25">
        <v>2</v>
      </c>
      <c r="I22" s="25"/>
      <c r="J22" s="25"/>
      <c r="K22" s="25"/>
      <c r="L22" s="25">
        <v>14</v>
      </c>
      <c r="M22" s="25">
        <v>17</v>
      </c>
      <c r="N22" s="25">
        <v>5</v>
      </c>
      <c r="O22" s="25"/>
      <c r="P22" s="25"/>
      <c r="Q22" s="25"/>
      <c r="R22" s="25"/>
      <c r="S22" s="25"/>
      <c r="T22" s="25"/>
      <c r="U22" s="25"/>
      <c r="V22" s="25"/>
      <c r="W22" s="25"/>
      <c r="X22" s="25">
        <f t="shared" si="0"/>
        <v>4</v>
      </c>
      <c r="Y22" s="25">
        <f t="shared" si="3"/>
        <v>170</v>
      </c>
      <c r="Z22" s="16">
        <f t="shared" si="1"/>
        <v>2</v>
      </c>
      <c r="AA22" s="26">
        <f t="shared" si="2"/>
        <v>5</v>
      </c>
    </row>
    <row r="23" spans="1:27" s="26" customFormat="1" ht="14.25">
      <c r="A23" s="21">
        <v>18</v>
      </c>
      <c r="B23" s="27" t="s">
        <v>64</v>
      </c>
      <c r="C23" s="27" t="s">
        <v>65</v>
      </c>
      <c r="D23" s="27" t="s">
        <v>29</v>
      </c>
      <c r="E23" s="28">
        <v>589</v>
      </c>
      <c r="F23" s="27">
        <v>1059</v>
      </c>
      <c r="G23" s="24"/>
      <c r="H23" s="25"/>
      <c r="I23" s="25"/>
      <c r="J23" s="25">
        <v>16</v>
      </c>
      <c r="K23" s="25"/>
      <c r="L23" s="25"/>
      <c r="M23" s="25">
        <v>15</v>
      </c>
      <c r="N23" s="25"/>
      <c r="O23" s="25"/>
      <c r="P23" s="25"/>
      <c r="Q23" s="25"/>
      <c r="R23" s="25"/>
      <c r="S23" s="25"/>
      <c r="T23" s="25"/>
      <c r="U23" s="25"/>
      <c r="V23" s="25">
        <v>3</v>
      </c>
      <c r="W23" s="25">
        <v>4</v>
      </c>
      <c r="X23" s="25">
        <f t="shared" si="0"/>
        <v>4</v>
      </c>
      <c r="Y23" s="25">
        <f t="shared" si="3"/>
        <v>170</v>
      </c>
      <c r="Z23" s="16">
        <f t="shared" si="1"/>
        <v>3</v>
      </c>
      <c r="AA23" s="26">
        <f t="shared" si="2"/>
        <v>4</v>
      </c>
    </row>
    <row r="24" spans="1:27" s="26" customFormat="1" ht="14.25">
      <c r="A24" s="21">
        <v>19</v>
      </c>
      <c r="B24" s="22" t="s">
        <v>81</v>
      </c>
      <c r="C24" s="22" t="s">
        <v>82</v>
      </c>
      <c r="D24" s="30" t="s">
        <v>83</v>
      </c>
      <c r="E24" s="22">
        <v>21363</v>
      </c>
      <c r="F24" s="22">
        <v>1089</v>
      </c>
      <c r="G24" s="24"/>
      <c r="H24" s="25"/>
      <c r="I24" s="25">
        <v>16</v>
      </c>
      <c r="J24" s="25"/>
      <c r="K24" s="25">
        <v>5</v>
      </c>
      <c r="L24" s="25"/>
      <c r="M24" s="25">
        <v>21</v>
      </c>
      <c r="N24" s="25"/>
      <c r="O24" s="25"/>
      <c r="P24" s="25"/>
      <c r="Q24" s="25"/>
      <c r="R24" s="25"/>
      <c r="S24" s="25">
        <v>8</v>
      </c>
      <c r="T24" s="25"/>
      <c r="U24" s="25"/>
      <c r="V24" s="25">
        <v>13</v>
      </c>
      <c r="W24" s="25">
        <v>19</v>
      </c>
      <c r="X24" s="25">
        <f t="shared" si="0"/>
        <v>6</v>
      </c>
      <c r="Y24" s="25">
        <f t="shared" si="3"/>
        <v>170</v>
      </c>
      <c r="Z24" s="16">
        <f t="shared" si="1"/>
        <v>5</v>
      </c>
      <c r="AA24" s="26">
        <f t="shared" si="2"/>
        <v>8</v>
      </c>
    </row>
    <row r="25" spans="1:27" s="26" customFormat="1" ht="14.25">
      <c r="A25" s="21">
        <v>20</v>
      </c>
      <c r="B25" s="27" t="s">
        <v>46</v>
      </c>
      <c r="C25" s="27" t="s">
        <v>47</v>
      </c>
      <c r="D25" s="22" t="s">
        <v>39</v>
      </c>
      <c r="E25" s="28">
        <v>137831</v>
      </c>
      <c r="F25" s="27">
        <v>1078</v>
      </c>
      <c r="G25" s="29"/>
      <c r="H25" s="25"/>
      <c r="I25" s="25"/>
      <c r="J25" s="25">
        <v>8</v>
      </c>
      <c r="K25" s="25"/>
      <c r="L25" s="25"/>
      <c r="M25" s="25"/>
      <c r="N25" s="25"/>
      <c r="O25" s="25"/>
      <c r="P25" s="25"/>
      <c r="Q25" s="25"/>
      <c r="R25" s="25">
        <v>3</v>
      </c>
      <c r="S25" s="25"/>
      <c r="T25" s="25"/>
      <c r="U25" s="25"/>
      <c r="V25" s="25">
        <v>10</v>
      </c>
      <c r="W25" s="25"/>
      <c r="X25" s="25">
        <f t="shared" si="0"/>
        <v>3</v>
      </c>
      <c r="Y25" s="25">
        <f t="shared" si="3"/>
        <v>175</v>
      </c>
      <c r="Z25" s="16">
        <f t="shared" si="1"/>
        <v>3</v>
      </c>
      <c r="AA25" s="26">
        <f t="shared" si="2"/>
        <v>8</v>
      </c>
    </row>
    <row r="26" spans="1:27" s="26" customFormat="1" ht="14.25">
      <c r="A26" s="21">
        <v>21</v>
      </c>
      <c r="B26" s="27" t="s">
        <v>120</v>
      </c>
      <c r="C26" s="27" t="s">
        <v>105</v>
      </c>
      <c r="D26" s="22" t="s">
        <v>39</v>
      </c>
      <c r="E26" s="28">
        <v>127733</v>
      </c>
      <c r="F26" s="27">
        <v>1078</v>
      </c>
      <c r="G26" s="24"/>
      <c r="H26" s="25"/>
      <c r="I26" s="25"/>
      <c r="J26" s="25"/>
      <c r="K26" s="25"/>
      <c r="L26" s="25">
        <v>10</v>
      </c>
      <c r="M26" s="25"/>
      <c r="N26" s="25"/>
      <c r="O26" s="25"/>
      <c r="P26" s="25"/>
      <c r="Q26" s="25"/>
      <c r="R26" s="25"/>
      <c r="S26" s="25"/>
      <c r="T26" s="25"/>
      <c r="U26" s="25"/>
      <c r="V26" s="25">
        <v>4</v>
      </c>
      <c r="W26" s="25">
        <v>9</v>
      </c>
      <c r="X26" s="25">
        <f t="shared" si="0"/>
        <v>3</v>
      </c>
      <c r="Y26" s="25">
        <f t="shared" si="3"/>
        <v>177</v>
      </c>
      <c r="Z26" s="16">
        <f t="shared" si="1"/>
        <v>4</v>
      </c>
      <c r="AA26" s="26">
        <f t="shared" si="2"/>
        <v>9</v>
      </c>
    </row>
    <row r="27" spans="1:27" s="26" customFormat="1" ht="14.25">
      <c r="A27" s="21">
        <v>22</v>
      </c>
      <c r="B27" s="21" t="s">
        <v>46</v>
      </c>
      <c r="C27" s="21" t="s">
        <v>59</v>
      </c>
      <c r="D27" s="27" t="s">
        <v>39</v>
      </c>
      <c r="E27" s="21">
        <v>52467</v>
      </c>
      <c r="F27" s="21">
        <v>1078</v>
      </c>
      <c r="G27" s="29"/>
      <c r="H27" s="25"/>
      <c r="I27" s="25"/>
      <c r="J27" s="25">
        <v>13</v>
      </c>
      <c r="K27" s="25"/>
      <c r="L27" s="25">
        <v>11</v>
      </c>
      <c r="M27" s="25"/>
      <c r="N27" s="25"/>
      <c r="O27" s="25"/>
      <c r="P27" s="25">
        <v>8</v>
      </c>
      <c r="Q27" s="25"/>
      <c r="R27" s="25">
        <v>14</v>
      </c>
      <c r="S27" s="25"/>
      <c r="T27" s="25"/>
      <c r="U27" s="25"/>
      <c r="V27" s="25"/>
      <c r="W27" s="25"/>
      <c r="X27" s="25">
        <f t="shared" si="0"/>
        <v>4</v>
      </c>
      <c r="Y27" s="25">
        <f t="shared" si="3"/>
        <v>178</v>
      </c>
      <c r="Z27" s="16">
        <f t="shared" si="1"/>
        <v>8</v>
      </c>
      <c r="AA27" s="26">
        <f t="shared" si="2"/>
        <v>11</v>
      </c>
    </row>
    <row r="28" spans="1:27" s="26" customFormat="1" ht="14.25">
      <c r="A28" s="21">
        <v>23</v>
      </c>
      <c r="B28" s="27" t="s">
        <v>128</v>
      </c>
      <c r="C28" s="27" t="s">
        <v>129</v>
      </c>
      <c r="D28" s="27" t="s">
        <v>29</v>
      </c>
      <c r="E28" s="28">
        <v>600</v>
      </c>
      <c r="F28" s="27">
        <v>1059</v>
      </c>
      <c r="G28" s="24"/>
      <c r="H28" s="25"/>
      <c r="I28" s="25"/>
      <c r="J28" s="25"/>
      <c r="K28" s="25"/>
      <c r="L28" s="25"/>
      <c r="M28" s="25">
        <v>2</v>
      </c>
      <c r="N28" s="25"/>
      <c r="O28" s="25"/>
      <c r="P28" s="25"/>
      <c r="Q28" s="25"/>
      <c r="R28" s="25">
        <v>1</v>
      </c>
      <c r="S28" s="25"/>
      <c r="T28" s="25"/>
      <c r="U28" s="25"/>
      <c r="V28" s="25"/>
      <c r="W28" s="25"/>
      <c r="X28" s="25">
        <f t="shared" si="0"/>
        <v>2</v>
      </c>
      <c r="Y28" s="25">
        <f t="shared" si="3"/>
        <v>179</v>
      </c>
      <c r="Z28" s="16">
        <f t="shared" si="1"/>
        <v>1</v>
      </c>
      <c r="AA28" s="26">
        <f t="shared" si="2"/>
        <v>2</v>
      </c>
    </row>
    <row r="29" spans="1:27" s="26" customFormat="1" ht="14.25">
      <c r="A29" s="21">
        <v>24</v>
      </c>
      <c r="B29" s="22" t="s">
        <v>66</v>
      </c>
      <c r="C29" s="22" t="s">
        <v>67</v>
      </c>
      <c r="D29" s="22" t="s">
        <v>68</v>
      </c>
      <c r="E29" s="22">
        <v>480</v>
      </c>
      <c r="F29" s="22">
        <v>1173</v>
      </c>
      <c r="G29" s="29"/>
      <c r="H29" s="25"/>
      <c r="I29" s="25">
        <v>16</v>
      </c>
      <c r="J29" s="25"/>
      <c r="K29" s="25"/>
      <c r="L29" s="25"/>
      <c r="M29" s="25">
        <v>11</v>
      </c>
      <c r="N29" s="25"/>
      <c r="O29" s="25">
        <v>2</v>
      </c>
      <c r="P29" s="25"/>
      <c r="Q29" s="25"/>
      <c r="R29" s="25">
        <v>18</v>
      </c>
      <c r="S29" s="25"/>
      <c r="T29" s="25"/>
      <c r="U29" s="25"/>
      <c r="V29" s="25"/>
      <c r="W29" s="25"/>
      <c r="X29" s="25">
        <f t="shared" si="0"/>
        <v>4</v>
      </c>
      <c r="Y29" s="25">
        <f t="shared" si="3"/>
        <v>179</v>
      </c>
      <c r="Z29" s="16">
        <f t="shared" si="1"/>
        <v>2</v>
      </c>
      <c r="AA29" s="26">
        <f t="shared" si="2"/>
        <v>11</v>
      </c>
    </row>
    <row r="30" spans="1:27" s="26" customFormat="1" ht="14.25">
      <c r="A30" s="21">
        <v>25</v>
      </c>
      <c r="B30" s="27" t="s">
        <v>126</v>
      </c>
      <c r="C30" s="27" t="s">
        <v>127</v>
      </c>
      <c r="D30" s="27" t="s">
        <v>29</v>
      </c>
      <c r="E30" s="28">
        <v>732</v>
      </c>
      <c r="F30" s="27">
        <v>1059</v>
      </c>
      <c r="G30" s="29"/>
      <c r="H30" s="25"/>
      <c r="I30" s="25"/>
      <c r="J30" s="25"/>
      <c r="K30" s="25"/>
      <c r="L30" s="25"/>
      <c r="M30" s="25">
        <v>1</v>
      </c>
      <c r="N30" s="25"/>
      <c r="O30" s="25"/>
      <c r="P30" s="25"/>
      <c r="Q30" s="25"/>
      <c r="R30" s="25"/>
      <c r="S30" s="25"/>
      <c r="T30" s="25">
        <v>3</v>
      </c>
      <c r="U30" s="25"/>
      <c r="V30" s="25"/>
      <c r="W30" s="25"/>
      <c r="X30" s="25">
        <f t="shared" si="0"/>
        <v>2</v>
      </c>
      <c r="Y30" s="25">
        <f t="shared" si="3"/>
        <v>180</v>
      </c>
      <c r="Z30" s="16">
        <f t="shared" si="1"/>
        <v>1</v>
      </c>
      <c r="AA30" s="26">
        <f t="shared" si="2"/>
        <v>3</v>
      </c>
    </row>
    <row r="31" spans="1:27" s="26" customFormat="1" ht="14.25">
      <c r="A31" s="21">
        <v>26</v>
      </c>
      <c r="B31" s="27" t="s">
        <v>101</v>
      </c>
      <c r="C31" s="27" t="s">
        <v>156</v>
      </c>
      <c r="D31" s="27" t="s">
        <v>29</v>
      </c>
      <c r="E31" s="28">
        <v>419</v>
      </c>
      <c r="F31" s="21">
        <v>1059</v>
      </c>
      <c r="G31" s="29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>
        <v>2</v>
      </c>
      <c r="S31" s="25"/>
      <c r="T31" s="25"/>
      <c r="U31" s="25"/>
      <c r="V31" s="25">
        <v>2</v>
      </c>
      <c r="W31" s="25"/>
      <c r="X31" s="25">
        <f t="shared" si="0"/>
        <v>2</v>
      </c>
      <c r="Y31" s="25">
        <f t="shared" si="3"/>
        <v>180</v>
      </c>
      <c r="Z31" s="16">
        <f t="shared" si="1"/>
        <v>2</v>
      </c>
      <c r="AA31" s="26">
        <f t="shared" si="2"/>
        <v>2</v>
      </c>
    </row>
    <row r="32" spans="1:27" s="26" customFormat="1" ht="14.25">
      <c r="A32" s="21">
        <v>27</v>
      </c>
      <c r="B32" s="22" t="s">
        <v>50</v>
      </c>
      <c r="C32" s="22" t="s">
        <v>60</v>
      </c>
      <c r="D32" s="22" t="s">
        <v>39</v>
      </c>
      <c r="E32" s="23">
        <v>146280</v>
      </c>
      <c r="F32" s="22">
        <v>1078</v>
      </c>
      <c r="G32" s="24"/>
      <c r="H32" s="25"/>
      <c r="I32" s="25"/>
      <c r="J32" s="25">
        <v>14</v>
      </c>
      <c r="K32" s="25"/>
      <c r="L32" s="25">
        <v>7</v>
      </c>
      <c r="M32" s="25"/>
      <c r="N32" s="25"/>
      <c r="O32" s="25"/>
      <c r="P32" s="25"/>
      <c r="Q32" s="25"/>
      <c r="R32" s="25"/>
      <c r="S32" s="25">
        <v>5</v>
      </c>
      <c r="T32" s="25"/>
      <c r="U32" s="25"/>
      <c r="V32" s="25"/>
      <c r="W32" s="25"/>
      <c r="X32" s="25">
        <f t="shared" si="0"/>
        <v>3</v>
      </c>
      <c r="Y32" s="25">
        <f t="shared" si="3"/>
        <v>180</v>
      </c>
      <c r="Z32" s="16">
        <f t="shared" si="1"/>
        <v>5</v>
      </c>
      <c r="AA32" s="26">
        <f t="shared" si="2"/>
        <v>7</v>
      </c>
    </row>
    <row r="33" spans="1:27" s="26" customFormat="1" ht="14.25">
      <c r="A33" s="21">
        <v>28</v>
      </c>
      <c r="B33" s="21" t="s">
        <v>48</v>
      </c>
      <c r="C33" s="21" t="s">
        <v>49</v>
      </c>
      <c r="D33" s="22" t="s">
        <v>39</v>
      </c>
      <c r="E33" s="21">
        <v>120538</v>
      </c>
      <c r="F33" s="21">
        <v>1078</v>
      </c>
      <c r="G33" s="29"/>
      <c r="H33" s="25">
        <v>8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>
        <v>7</v>
      </c>
      <c r="T33" s="25"/>
      <c r="U33" s="25"/>
      <c r="V33" s="25"/>
      <c r="W33" s="25"/>
      <c r="X33" s="25">
        <f t="shared" si="0"/>
        <v>2</v>
      </c>
      <c r="Y33" s="25">
        <f t="shared" si="3"/>
        <v>191</v>
      </c>
      <c r="Z33" s="16">
        <f t="shared" si="1"/>
        <v>7</v>
      </c>
      <c r="AA33" s="26">
        <f t="shared" si="2"/>
        <v>8</v>
      </c>
    </row>
    <row r="34" spans="1:27" s="26" customFormat="1" ht="14.25">
      <c r="A34" s="21">
        <v>29</v>
      </c>
      <c r="B34" s="27" t="s">
        <v>166</v>
      </c>
      <c r="C34" s="27" t="s">
        <v>167</v>
      </c>
      <c r="D34" s="22" t="s">
        <v>39</v>
      </c>
      <c r="E34" s="28">
        <v>123640</v>
      </c>
      <c r="F34" s="27">
        <v>1078</v>
      </c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>
        <v>11</v>
      </c>
      <c r="S34" s="25">
        <v>12</v>
      </c>
      <c r="T34" s="25"/>
      <c r="U34" s="25"/>
      <c r="V34" s="25"/>
      <c r="W34" s="25">
        <v>16</v>
      </c>
      <c r="X34" s="25">
        <f t="shared" si="0"/>
        <v>3</v>
      </c>
      <c r="Y34" s="25">
        <f t="shared" si="3"/>
        <v>193</v>
      </c>
      <c r="Z34" s="16">
        <f t="shared" si="1"/>
        <v>11</v>
      </c>
      <c r="AA34" s="26">
        <f t="shared" si="2"/>
        <v>12</v>
      </c>
    </row>
    <row r="35" spans="1:27" s="26" customFormat="1" ht="14.25">
      <c r="A35" s="21">
        <v>30</v>
      </c>
      <c r="B35" s="27" t="s">
        <v>124</v>
      </c>
      <c r="C35" s="27" t="s">
        <v>125</v>
      </c>
      <c r="D35" s="27" t="s">
        <v>29</v>
      </c>
      <c r="E35" s="28">
        <v>587</v>
      </c>
      <c r="F35" s="21">
        <v>1059</v>
      </c>
      <c r="G35" s="29"/>
      <c r="H35" s="25"/>
      <c r="I35" s="25"/>
      <c r="J35" s="25"/>
      <c r="K35" s="25"/>
      <c r="L35" s="25"/>
      <c r="M35" s="25"/>
      <c r="N35" s="25"/>
      <c r="O35" s="25"/>
      <c r="P35" s="25">
        <v>1</v>
      </c>
      <c r="Q35" s="25"/>
      <c r="R35" s="25"/>
      <c r="S35" s="25"/>
      <c r="T35" s="25"/>
      <c r="U35" s="25"/>
      <c r="V35" s="25"/>
      <c r="W35" s="25"/>
      <c r="X35" s="25">
        <f t="shared" si="0"/>
        <v>1</v>
      </c>
      <c r="Y35" s="25">
        <f t="shared" si="3"/>
        <v>199</v>
      </c>
      <c r="Z35" s="16">
        <f t="shared" si="1"/>
        <v>1</v>
      </c>
      <c r="AA35" s="26" t="e">
        <f t="shared" si="2"/>
        <v>#NUM!</v>
      </c>
    </row>
    <row r="36" spans="1:27" s="26" customFormat="1" ht="14.25">
      <c r="A36" s="21">
        <v>31</v>
      </c>
      <c r="B36" s="22" t="s">
        <v>27</v>
      </c>
      <c r="C36" s="22" t="s">
        <v>28</v>
      </c>
      <c r="D36" s="22" t="s">
        <v>29</v>
      </c>
      <c r="E36" s="23">
        <v>947</v>
      </c>
      <c r="F36" s="22">
        <v>1059</v>
      </c>
      <c r="G36" s="24"/>
      <c r="H36" s="25"/>
      <c r="I36" s="25"/>
      <c r="J36" s="25">
        <v>1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>
        <f t="shared" si="0"/>
        <v>1</v>
      </c>
      <c r="Y36" s="25">
        <f t="shared" si="3"/>
        <v>199</v>
      </c>
      <c r="Z36" s="16">
        <f t="shared" si="1"/>
        <v>1</v>
      </c>
      <c r="AA36" s="26" t="e">
        <f t="shared" si="2"/>
        <v>#NUM!</v>
      </c>
    </row>
    <row r="37" spans="1:27" s="26" customFormat="1" ht="14.25">
      <c r="A37" s="21">
        <v>32</v>
      </c>
      <c r="B37" s="27" t="s">
        <v>37</v>
      </c>
      <c r="C37" s="27" t="s">
        <v>38</v>
      </c>
      <c r="D37" s="22" t="s">
        <v>39</v>
      </c>
      <c r="E37" s="28">
        <v>150320</v>
      </c>
      <c r="F37" s="27">
        <v>1078</v>
      </c>
      <c r="G37" s="24"/>
      <c r="H37" s="25"/>
      <c r="I37" s="25"/>
      <c r="J37" s="25"/>
      <c r="K37" s="25">
        <v>5</v>
      </c>
      <c r="L37" s="25">
        <v>18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>
        <f t="shared" si="0"/>
        <v>2</v>
      </c>
      <c r="Y37" s="25">
        <f t="shared" si="3"/>
        <v>199</v>
      </c>
      <c r="Z37" s="16">
        <f t="shared" si="1"/>
        <v>5</v>
      </c>
      <c r="AA37" s="26">
        <f t="shared" si="2"/>
        <v>18</v>
      </c>
    </row>
    <row r="38" spans="1:27" s="26" customFormat="1" ht="14.25">
      <c r="A38" s="21">
        <v>33</v>
      </c>
      <c r="B38" s="27" t="s">
        <v>171</v>
      </c>
      <c r="C38" s="27" t="s">
        <v>172</v>
      </c>
      <c r="D38" s="37" t="s">
        <v>173</v>
      </c>
      <c r="E38" s="28">
        <v>327</v>
      </c>
      <c r="F38" s="27">
        <v>1050</v>
      </c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>
        <v>6</v>
      </c>
      <c r="V38" s="25"/>
      <c r="W38" s="25">
        <v>17</v>
      </c>
      <c r="X38" s="25">
        <f aca="true" t="shared" si="4" ref="X38:X57">COUNTA(H38:W38)</f>
        <v>2</v>
      </c>
      <c r="Y38" s="25">
        <f t="shared" si="3"/>
        <v>199</v>
      </c>
      <c r="Z38" s="16">
        <f aca="true" t="shared" si="5" ref="Z38:Z57">SMALL(H38:W38,1)</f>
        <v>6</v>
      </c>
      <c r="AA38" s="26">
        <f aca="true" t="shared" si="6" ref="AA38:AA57">SMALL(H38:W38,2)</f>
        <v>17</v>
      </c>
    </row>
    <row r="39" spans="1:27" s="26" customFormat="1" ht="14.25">
      <c r="A39" s="21">
        <v>34</v>
      </c>
      <c r="B39" s="21" t="s">
        <v>163</v>
      </c>
      <c r="C39" s="21" t="s">
        <v>164</v>
      </c>
      <c r="D39" s="22" t="s">
        <v>165</v>
      </c>
      <c r="E39" s="21">
        <v>32100</v>
      </c>
      <c r="F39" s="21">
        <v>1372</v>
      </c>
      <c r="G39" s="29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>
        <v>10</v>
      </c>
      <c r="S39" s="25"/>
      <c r="T39" s="25"/>
      <c r="U39" s="25"/>
      <c r="V39" s="25">
        <v>13</v>
      </c>
      <c r="W39" s="25"/>
      <c r="X39" s="25">
        <f t="shared" si="4"/>
        <v>2</v>
      </c>
      <c r="Y39" s="25">
        <f t="shared" si="3"/>
        <v>199</v>
      </c>
      <c r="Z39" s="16">
        <f t="shared" si="5"/>
        <v>10</v>
      </c>
      <c r="AA39" s="26">
        <f t="shared" si="6"/>
        <v>13</v>
      </c>
    </row>
    <row r="40" spans="1:27" s="26" customFormat="1" ht="14.25">
      <c r="A40" s="21">
        <v>35</v>
      </c>
      <c r="B40" s="27" t="s">
        <v>30</v>
      </c>
      <c r="C40" s="27" t="s">
        <v>31</v>
      </c>
      <c r="D40" s="27" t="s">
        <v>26</v>
      </c>
      <c r="E40" s="28">
        <v>4153</v>
      </c>
      <c r="F40" s="27">
        <v>1155</v>
      </c>
      <c r="G40" s="29"/>
      <c r="H40" s="25"/>
      <c r="I40" s="25">
        <v>2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>
        <f t="shared" si="4"/>
        <v>1</v>
      </c>
      <c r="Y40" s="25">
        <f t="shared" si="3"/>
        <v>200</v>
      </c>
      <c r="Z40" s="16">
        <f t="shared" si="5"/>
        <v>2</v>
      </c>
      <c r="AA40" s="26" t="e">
        <f t="shared" si="6"/>
        <v>#NUM!</v>
      </c>
    </row>
    <row r="41" spans="1:27" s="26" customFormat="1" ht="14.25">
      <c r="A41" s="21">
        <v>36</v>
      </c>
      <c r="B41" s="27" t="s">
        <v>168</v>
      </c>
      <c r="C41" s="27" t="s">
        <v>169</v>
      </c>
      <c r="D41" s="27" t="s">
        <v>52</v>
      </c>
      <c r="E41" s="28">
        <v>708</v>
      </c>
      <c r="F41" s="27">
        <v>1173</v>
      </c>
      <c r="G41" s="29"/>
      <c r="H41" s="25"/>
      <c r="I41" s="25"/>
      <c r="J41" s="25"/>
      <c r="K41" s="25"/>
      <c r="L41" s="25"/>
      <c r="M41" s="25"/>
      <c r="N41" s="25"/>
      <c r="O41" s="25"/>
      <c r="P41" s="25"/>
      <c r="Q41" s="25">
        <v>3</v>
      </c>
      <c r="R41" s="25"/>
      <c r="S41" s="25"/>
      <c r="T41" s="25"/>
      <c r="U41" s="25"/>
      <c r="V41" s="25"/>
      <c r="W41" s="25"/>
      <c r="X41" s="25">
        <f t="shared" si="4"/>
        <v>1</v>
      </c>
      <c r="Y41" s="25">
        <f t="shared" si="3"/>
        <v>201</v>
      </c>
      <c r="Z41" s="16">
        <f t="shared" si="5"/>
        <v>3</v>
      </c>
      <c r="AA41" s="26" t="e">
        <f t="shared" si="6"/>
        <v>#NUM!</v>
      </c>
    </row>
    <row r="42" spans="1:27" s="26" customFormat="1" ht="14.25">
      <c r="A42" s="21">
        <v>37</v>
      </c>
      <c r="B42" s="27" t="s">
        <v>176</v>
      </c>
      <c r="C42" s="27" t="s">
        <v>177</v>
      </c>
      <c r="D42" s="22" t="s">
        <v>26</v>
      </c>
      <c r="E42" s="28">
        <v>4245</v>
      </c>
      <c r="F42" s="27">
        <v>1155</v>
      </c>
      <c r="G42" s="29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>
        <v>3</v>
      </c>
      <c r="X42" s="25">
        <f t="shared" si="4"/>
        <v>1</v>
      </c>
      <c r="Y42" s="25">
        <f t="shared" si="3"/>
        <v>201</v>
      </c>
      <c r="Z42" s="16">
        <f t="shared" si="5"/>
        <v>3</v>
      </c>
      <c r="AA42" s="26" t="e">
        <f t="shared" si="6"/>
        <v>#NUM!</v>
      </c>
    </row>
    <row r="43" spans="1:27" s="26" customFormat="1" ht="14.25">
      <c r="A43" s="21">
        <v>38</v>
      </c>
      <c r="B43" s="22" t="s">
        <v>131</v>
      </c>
      <c r="C43" s="22" t="s">
        <v>132</v>
      </c>
      <c r="D43" s="22" t="s">
        <v>26</v>
      </c>
      <c r="E43" s="22">
        <v>4620</v>
      </c>
      <c r="F43" s="22">
        <v>1155</v>
      </c>
      <c r="G43" s="24"/>
      <c r="H43" s="25"/>
      <c r="I43" s="25"/>
      <c r="J43" s="25"/>
      <c r="K43" s="25"/>
      <c r="L43" s="25"/>
      <c r="M43" s="25"/>
      <c r="N43" s="25"/>
      <c r="O43" s="25"/>
      <c r="P43" s="25">
        <v>3</v>
      </c>
      <c r="Q43" s="25"/>
      <c r="R43" s="25"/>
      <c r="S43" s="25"/>
      <c r="T43" s="25"/>
      <c r="U43" s="25"/>
      <c r="V43" s="25"/>
      <c r="W43" s="25"/>
      <c r="X43" s="25">
        <f t="shared" si="4"/>
        <v>1</v>
      </c>
      <c r="Y43" s="25">
        <f t="shared" si="3"/>
        <v>201</v>
      </c>
      <c r="Z43" s="16">
        <f t="shared" si="5"/>
        <v>3</v>
      </c>
      <c r="AA43" s="26" t="e">
        <f t="shared" si="6"/>
        <v>#NUM!</v>
      </c>
    </row>
    <row r="44" spans="1:27" s="26" customFormat="1" ht="14.25">
      <c r="A44" s="21">
        <v>39</v>
      </c>
      <c r="B44" s="22" t="s">
        <v>69</v>
      </c>
      <c r="C44" s="22" t="s">
        <v>70</v>
      </c>
      <c r="D44" s="22" t="s">
        <v>63</v>
      </c>
      <c r="E44" s="22">
        <v>22544</v>
      </c>
      <c r="F44" s="22">
        <v>1116</v>
      </c>
      <c r="G44" s="24"/>
      <c r="H44" s="25"/>
      <c r="I44" s="25">
        <v>16</v>
      </c>
      <c r="J44" s="25"/>
      <c r="K44" s="25"/>
      <c r="L44" s="25">
        <v>17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>
        <v>15</v>
      </c>
      <c r="X44" s="25">
        <f t="shared" si="4"/>
        <v>3</v>
      </c>
      <c r="Y44" s="25">
        <f t="shared" si="3"/>
        <v>202</v>
      </c>
      <c r="Z44" s="16">
        <f t="shared" si="5"/>
        <v>15</v>
      </c>
      <c r="AA44" s="26">
        <f t="shared" si="6"/>
        <v>16</v>
      </c>
    </row>
    <row r="45" spans="1:27" s="26" customFormat="1" ht="14.25">
      <c r="A45" s="21">
        <v>40</v>
      </c>
      <c r="B45" s="22" t="s">
        <v>97</v>
      </c>
      <c r="C45" s="22" t="s">
        <v>98</v>
      </c>
      <c r="D45" s="22" t="s">
        <v>26</v>
      </c>
      <c r="E45" s="28">
        <v>4283</v>
      </c>
      <c r="F45" s="22">
        <v>1155</v>
      </c>
      <c r="G45" s="29"/>
      <c r="H45" s="25"/>
      <c r="I45" s="25"/>
      <c r="J45" s="25"/>
      <c r="K45" s="25"/>
      <c r="L45" s="25"/>
      <c r="M45" s="25"/>
      <c r="N45" s="25"/>
      <c r="O45" s="25"/>
      <c r="P45" s="25">
        <v>5</v>
      </c>
      <c r="Q45" s="25"/>
      <c r="R45" s="25"/>
      <c r="S45" s="25"/>
      <c r="T45" s="25"/>
      <c r="U45" s="25"/>
      <c r="V45" s="25"/>
      <c r="W45" s="25"/>
      <c r="X45" s="25">
        <f t="shared" si="4"/>
        <v>1</v>
      </c>
      <c r="Y45" s="25">
        <f t="shared" si="3"/>
        <v>203</v>
      </c>
      <c r="Z45" s="16">
        <f t="shared" si="5"/>
        <v>5</v>
      </c>
      <c r="AA45" s="26" t="e">
        <f t="shared" si="6"/>
        <v>#NUM!</v>
      </c>
    </row>
    <row r="46" spans="1:27" s="26" customFormat="1" ht="14.25">
      <c r="A46" s="21">
        <v>41</v>
      </c>
      <c r="B46" s="27" t="s">
        <v>133</v>
      </c>
      <c r="C46" s="27" t="s">
        <v>134</v>
      </c>
      <c r="D46" s="27" t="s">
        <v>29</v>
      </c>
      <c r="E46" s="28">
        <v>835</v>
      </c>
      <c r="F46" s="27">
        <v>1059</v>
      </c>
      <c r="G46" s="24"/>
      <c r="H46" s="25"/>
      <c r="I46" s="25"/>
      <c r="J46" s="25"/>
      <c r="K46" s="25"/>
      <c r="L46" s="25"/>
      <c r="M46" s="25">
        <v>5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>
        <f t="shared" si="4"/>
        <v>1</v>
      </c>
      <c r="Y46" s="25">
        <f t="shared" si="3"/>
        <v>203</v>
      </c>
      <c r="Z46" s="16">
        <f t="shared" si="5"/>
        <v>5</v>
      </c>
      <c r="AA46" s="26" t="e">
        <f t="shared" si="6"/>
        <v>#NUM!</v>
      </c>
    </row>
    <row r="47" spans="1:27" s="26" customFormat="1" ht="14.25">
      <c r="A47" s="21">
        <v>42</v>
      </c>
      <c r="B47" s="27" t="s">
        <v>42</v>
      </c>
      <c r="C47" s="27" t="s">
        <v>43</v>
      </c>
      <c r="D47" s="27" t="s">
        <v>29</v>
      </c>
      <c r="E47" s="28">
        <v>752</v>
      </c>
      <c r="F47" s="27">
        <v>1059</v>
      </c>
      <c r="G47" s="29"/>
      <c r="H47" s="25"/>
      <c r="I47" s="25"/>
      <c r="J47" s="25">
        <v>6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>
        <f t="shared" si="4"/>
        <v>1</v>
      </c>
      <c r="Y47" s="25">
        <f t="shared" si="3"/>
        <v>204</v>
      </c>
      <c r="Z47" s="16">
        <f t="shared" si="5"/>
        <v>6</v>
      </c>
      <c r="AA47" s="26" t="e">
        <f t="shared" si="6"/>
        <v>#NUM!</v>
      </c>
    </row>
    <row r="48" spans="1:27" s="26" customFormat="1" ht="14.25">
      <c r="A48" s="21">
        <v>43</v>
      </c>
      <c r="B48" s="27" t="s">
        <v>75</v>
      </c>
      <c r="C48" s="27" t="s">
        <v>76</v>
      </c>
      <c r="D48" s="21" t="s">
        <v>39</v>
      </c>
      <c r="E48" s="28">
        <v>137831</v>
      </c>
      <c r="F48" s="27">
        <v>1078</v>
      </c>
      <c r="G48" s="24"/>
      <c r="H48" s="25"/>
      <c r="I48" s="25"/>
      <c r="J48" s="25">
        <v>18</v>
      </c>
      <c r="K48" s="25"/>
      <c r="L48" s="25"/>
      <c r="M48" s="25">
        <v>19</v>
      </c>
      <c r="N48" s="25"/>
      <c r="O48" s="25"/>
      <c r="P48" s="25"/>
      <c r="Q48" s="25"/>
      <c r="R48" s="25"/>
      <c r="S48" s="25"/>
      <c r="T48" s="25">
        <v>14</v>
      </c>
      <c r="U48" s="25"/>
      <c r="V48" s="25"/>
      <c r="W48" s="25"/>
      <c r="X48" s="25">
        <f t="shared" si="4"/>
        <v>3</v>
      </c>
      <c r="Y48" s="25">
        <f t="shared" si="3"/>
        <v>205</v>
      </c>
      <c r="Z48" s="16">
        <f t="shared" si="5"/>
        <v>14</v>
      </c>
      <c r="AA48" s="26">
        <f t="shared" si="6"/>
        <v>18</v>
      </c>
    </row>
    <row r="49" spans="1:27" s="26" customFormat="1" ht="14.25">
      <c r="A49" s="21">
        <v>44</v>
      </c>
      <c r="B49" s="27" t="s">
        <v>37</v>
      </c>
      <c r="C49" s="27" t="s">
        <v>54</v>
      </c>
      <c r="D49" s="27" t="s">
        <v>52</v>
      </c>
      <c r="E49" s="28">
        <v>451</v>
      </c>
      <c r="F49" s="27">
        <v>1173</v>
      </c>
      <c r="G49" s="29"/>
      <c r="H49" s="25"/>
      <c r="I49" s="25"/>
      <c r="J49" s="25">
        <v>9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>
        <f t="shared" si="4"/>
        <v>1</v>
      </c>
      <c r="Y49" s="25">
        <f t="shared" si="3"/>
        <v>207</v>
      </c>
      <c r="Z49" s="16">
        <f t="shared" si="5"/>
        <v>9</v>
      </c>
      <c r="AA49" s="26" t="e">
        <f t="shared" si="6"/>
        <v>#NUM!</v>
      </c>
    </row>
    <row r="50" spans="1:27" s="26" customFormat="1" ht="14.25">
      <c r="A50" s="21">
        <v>45</v>
      </c>
      <c r="B50" s="22" t="s">
        <v>178</v>
      </c>
      <c r="C50" s="22" t="s">
        <v>179</v>
      </c>
      <c r="D50" s="22" t="s">
        <v>39</v>
      </c>
      <c r="E50" s="23">
        <v>85156</v>
      </c>
      <c r="F50" s="22">
        <v>1078</v>
      </c>
      <c r="G50" s="24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>
        <v>9</v>
      </c>
      <c r="W50" s="25"/>
      <c r="X50" s="25">
        <f t="shared" si="4"/>
        <v>1</v>
      </c>
      <c r="Y50" s="25">
        <f t="shared" si="3"/>
        <v>207</v>
      </c>
      <c r="Z50" s="16">
        <f t="shared" si="5"/>
        <v>9</v>
      </c>
      <c r="AA50" s="26" t="e">
        <f t="shared" si="6"/>
        <v>#NUM!</v>
      </c>
    </row>
    <row r="51" spans="1:27" s="26" customFormat="1" ht="14.25">
      <c r="A51" s="21">
        <v>46</v>
      </c>
      <c r="B51" s="27" t="s">
        <v>135</v>
      </c>
      <c r="C51" s="27" t="s">
        <v>136</v>
      </c>
      <c r="D51" s="27" t="s">
        <v>26</v>
      </c>
      <c r="E51" s="28">
        <v>2007</v>
      </c>
      <c r="F51" s="27">
        <v>1155</v>
      </c>
      <c r="G51" s="24"/>
      <c r="H51" s="25"/>
      <c r="I51" s="25"/>
      <c r="J51" s="25"/>
      <c r="K51" s="25"/>
      <c r="L51" s="25"/>
      <c r="M51" s="25">
        <v>13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>
        <f t="shared" si="4"/>
        <v>1</v>
      </c>
      <c r="Y51" s="25">
        <f t="shared" si="3"/>
        <v>211</v>
      </c>
      <c r="Z51" s="16">
        <f t="shared" si="5"/>
        <v>13</v>
      </c>
      <c r="AA51" s="26" t="e">
        <f t="shared" si="6"/>
        <v>#NUM!</v>
      </c>
    </row>
    <row r="52" spans="1:27" s="26" customFormat="1" ht="14.25">
      <c r="A52" s="21">
        <v>47</v>
      </c>
      <c r="B52" s="22" t="s">
        <v>35</v>
      </c>
      <c r="C52" s="22" t="s">
        <v>170</v>
      </c>
      <c r="D52" s="27" t="s">
        <v>39</v>
      </c>
      <c r="E52" s="23">
        <v>179842</v>
      </c>
      <c r="F52" s="22">
        <v>1078</v>
      </c>
      <c r="G52" s="24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>
        <v>15</v>
      </c>
      <c r="S52" s="25"/>
      <c r="T52" s="25"/>
      <c r="U52" s="25"/>
      <c r="V52" s="25"/>
      <c r="W52" s="25"/>
      <c r="X52" s="25">
        <f t="shared" si="4"/>
        <v>1</v>
      </c>
      <c r="Y52" s="25">
        <f t="shared" si="3"/>
        <v>213</v>
      </c>
      <c r="Z52" s="16">
        <f t="shared" si="5"/>
        <v>15</v>
      </c>
      <c r="AA52" s="26" t="e">
        <f t="shared" si="6"/>
        <v>#NUM!</v>
      </c>
    </row>
    <row r="53" spans="1:27" s="26" customFormat="1" ht="14.25">
      <c r="A53" s="21">
        <v>48</v>
      </c>
      <c r="B53" s="22" t="s">
        <v>79</v>
      </c>
      <c r="C53" s="22" t="s">
        <v>80</v>
      </c>
      <c r="D53" s="22" t="s">
        <v>29</v>
      </c>
      <c r="E53" s="23">
        <v>948</v>
      </c>
      <c r="F53" s="22">
        <v>1059</v>
      </c>
      <c r="G53" s="24"/>
      <c r="H53" s="25"/>
      <c r="I53" s="25"/>
      <c r="J53" s="25">
        <v>19</v>
      </c>
      <c r="K53" s="25"/>
      <c r="L53" s="25"/>
      <c r="M53" s="25">
        <v>18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>
        <f t="shared" si="4"/>
        <v>2</v>
      </c>
      <c r="Y53" s="25">
        <f t="shared" si="3"/>
        <v>213</v>
      </c>
      <c r="Z53" s="16">
        <f t="shared" si="5"/>
        <v>18</v>
      </c>
      <c r="AA53" s="26">
        <f t="shared" si="6"/>
        <v>19</v>
      </c>
    </row>
    <row r="54" spans="1:27" s="26" customFormat="1" ht="14.25">
      <c r="A54" s="21">
        <v>49</v>
      </c>
      <c r="B54" s="27" t="s">
        <v>61</v>
      </c>
      <c r="C54" s="27" t="s">
        <v>62</v>
      </c>
      <c r="D54" s="27" t="s">
        <v>63</v>
      </c>
      <c r="E54" s="28">
        <v>13414</v>
      </c>
      <c r="F54" s="21">
        <v>1116</v>
      </c>
      <c r="G54" s="29"/>
      <c r="H54" s="25"/>
      <c r="I54" s="25">
        <v>16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>
        <f t="shared" si="4"/>
        <v>1</v>
      </c>
      <c r="Y54" s="25">
        <f t="shared" si="3"/>
        <v>214</v>
      </c>
      <c r="Z54" s="16">
        <f t="shared" si="5"/>
        <v>16</v>
      </c>
      <c r="AA54" s="26" t="e">
        <f t="shared" si="6"/>
        <v>#NUM!</v>
      </c>
    </row>
    <row r="55" spans="1:27" s="26" customFormat="1" ht="14.25">
      <c r="A55" s="21">
        <v>50</v>
      </c>
      <c r="B55" s="27" t="s">
        <v>73</v>
      </c>
      <c r="C55" s="27" t="s">
        <v>74</v>
      </c>
      <c r="D55" s="27" t="s">
        <v>26</v>
      </c>
      <c r="E55" s="28">
        <v>3572</v>
      </c>
      <c r="F55" s="27">
        <v>1155</v>
      </c>
      <c r="G55" s="24"/>
      <c r="H55" s="25"/>
      <c r="I55" s="25"/>
      <c r="J55" s="25">
        <v>17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>
        <f t="shared" si="4"/>
        <v>1</v>
      </c>
      <c r="Y55" s="25">
        <f t="shared" si="3"/>
        <v>215</v>
      </c>
      <c r="Z55" s="16">
        <f t="shared" si="5"/>
        <v>17</v>
      </c>
      <c r="AA55" s="26" t="e">
        <f t="shared" si="6"/>
        <v>#NUM!</v>
      </c>
    </row>
    <row r="56" spans="1:27" s="26" customFormat="1" ht="14.25">
      <c r="A56" s="21">
        <v>51</v>
      </c>
      <c r="B56" s="21" t="s">
        <v>108</v>
      </c>
      <c r="C56" s="21" t="s">
        <v>109</v>
      </c>
      <c r="D56" s="21" t="s">
        <v>139</v>
      </c>
      <c r="E56" s="21">
        <v>98</v>
      </c>
      <c r="F56" s="21">
        <v>1000</v>
      </c>
      <c r="G56" s="29"/>
      <c r="H56" s="25"/>
      <c r="I56" s="25"/>
      <c r="J56" s="25"/>
      <c r="K56" s="25"/>
      <c r="L56" s="25">
        <v>21</v>
      </c>
      <c r="M56" s="25"/>
      <c r="N56" s="25"/>
      <c r="O56" s="25"/>
      <c r="P56" s="25"/>
      <c r="Q56" s="25"/>
      <c r="R56" s="25">
        <v>18</v>
      </c>
      <c r="S56" s="25"/>
      <c r="T56" s="25"/>
      <c r="U56" s="25"/>
      <c r="V56" s="25"/>
      <c r="W56" s="25"/>
      <c r="X56" s="25">
        <f t="shared" si="4"/>
        <v>2</v>
      </c>
      <c r="Y56" s="25">
        <f t="shared" si="3"/>
        <v>215</v>
      </c>
      <c r="Z56" s="16">
        <f t="shared" si="5"/>
        <v>18</v>
      </c>
      <c r="AA56" s="26">
        <f t="shared" si="6"/>
        <v>21</v>
      </c>
    </row>
    <row r="57" spans="1:27" s="26" customFormat="1" ht="14.25">
      <c r="A57" s="21">
        <v>52</v>
      </c>
      <c r="B57" s="27" t="s">
        <v>137</v>
      </c>
      <c r="C57" s="27" t="s">
        <v>138</v>
      </c>
      <c r="D57" s="27" t="s">
        <v>52</v>
      </c>
      <c r="E57" s="28">
        <v>591</v>
      </c>
      <c r="F57" s="27">
        <v>1173</v>
      </c>
      <c r="G57" s="24"/>
      <c r="H57" s="25"/>
      <c r="I57" s="25"/>
      <c r="J57" s="25"/>
      <c r="K57" s="25"/>
      <c r="L57" s="25">
        <v>20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>
        <f t="shared" si="4"/>
        <v>1</v>
      </c>
      <c r="Y57" s="25">
        <f t="shared" si="3"/>
        <v>218</v>
      </c>
      <c r="Z57" s="16">
        <f t="shared" si="5"/>
        <v>20</v>
      </c>
      <c r="AA57" s="26" t="e">
        <f t="shared" si="6"/>
        <v>#NUM!</v>
      </c>
    </row>
    <row r="58" spans="1:26" s="26" customFormat="1" ht="14.25">
      <c r="A58" s="21"/>
      <c r="G58" s="31"/>
      <c r="P58" s="6"/>
      <c r="X58" s="6"/>
      <c r="Y58" s="6"/>
      <c r="Z58" s="16"/>
    </row>
    <row r="59" spans="1:26" s="26" customFormat="1" ht="14.25">
      <c r="A59" s="21"/>
      <c r="G59" s="31"/>
      <c r="P59" s="6"/>
      <c r="X59" s="6"/>
      <c r="Y59" s="6"/>
      <c r="Z59" s="16"/>
    </row>
    <row r="60" spans="1:26" s="26" customFormat="1" ht="14.25">
      <c r="A60" s="21"/>
      <c r="G60" s="31"/>
      <c r="P60" s="6"/>
      <c r="X60" s="6"/>
      <c r="Y60" s="6"/>
      <c r="Z60" s="16"/>
    </row>
    <row r="61" spans="1:26" s="26" customFormat="1" ht="14.25">
      <c r="A61" s="21"/>
      <c r="G61" s="31"/>
      <c r="P61" s="6"/>
      <c r="X61" s="6"/>
      <c r="Y61" s="6"/>
      <c r="Z61" s="16"/>
    </row>
    <row r="62" spans="1:26" s="26" customFormat="1" ht="15">
      <c r="A62" s="21"/>
      <c r="G62" s="31"/>
      <c r="I62" s="32"/>
      <c r="P62" s="6"/>
      <c r="X62" s="6"/>
      <c r="Y62" s="6"/>
      <c r="Z62" s="16"/>
    </row>
    <row r="63" spans="1:26" s="26" customFormat="1" ht="15">
      <c r="A63" s="21"/>
      <c r="G63" s="31"/>
      <c r="I63" s="32"/>
      <c r="P63" s="6"/>
      <c r="X63" s="6"/>
      <c r="Y63" s="6"/>
      <c r="Z63" s="16"/>
    </row>
    <row r="64" spans="1:26" s="26" customFormat="1" ht="15">
      <c r="A64" s="21"/>
      <c r="G64" s="31"/>
      <c r="I64" s="32"/>
      <c r="P64" s="6"/>
      <c r="X64" s="6"/>
      <c r="Y64" s="6"/>
      <c r="Z64" s="16"/>
    </row>
    <row r="65" spans="1:26" s="26" customFormat="1" ht="14.25">
      <c r="A65" s="21"/>
      <c r="G65" s="31"/>
      <c r="I65" s="1"/>
      <c r="P65" s="6"/>
      <c r="X65" s="6"/>
      <c r="Y65" s="6"/>
      <c r="Z65" s="16"/>
    </row>
    <row r="66" spans="7:26" s="26" customFormat="1" ht="14.25">
      <c r="G66" s="31"/>
      <c r="I66" s="1"/>
      <c r="P66" s="6"/>
      <c r="X66" s="6"/>
      <c r="Y66" s="6"/>
      <c r="Z66" s="16"/>
    </row>
    <row r="67" spans="7:26" s="26" customFormat="1" ht="14.25">
      <c r="G67" s="31"/>
      <c r="I67" s="1"/>
      <c r="P67" s="6"/>
      <c r="X67" s="6"/>
      <c r="Y67" s="6"/>
      <c r="Z67" s="16"/>
    </row>
    <row r="68" spans="7:26" s="26" customFormat="1" ht="14.25">
      <c r="G68" s="31"/>
      <c r="I68" s="1"/>
      <c r="P68" s="6"/>
      <c r="X68" s="6"/>
      <c r="Y68" s="6"/>
      <c r="Z68" s="16"/>
    </row>
    <row r="69" spans="7:26" s="26" customFormat="1" ht="14.25">
      <c r="G69" s="31"/>
      <c r="I69" s="1"/>
      <c r="P69" s="6"/>
      <c r="X69" s="6"/>
      <c r="Y69" s="6"/>
      <c r="Z69" s="16"/>
    </row>
    <row r="70" spans="7:26" s="26" customFormat="1" ht="14.25">
      <c r="G70" s="31"/>
      <c r="I70" s="1"/>
      <c r="P70" s="6"/>
      <c r="X70" s="6"/>
      <c r="Y70" s="6"/>
      <c r="Z70" s="16"/>
    </row>
    <row r="71" spans="7:26" s="26" customFormat="1" ht="14.25">
      <c r="G71" s="31"/>
      <c r="I71" s="1"/>
      <c r="P71" s="6"/>
      <c r="X71" s="6"/>
      <c r="Y71" s="6"/>
      <c r="Z71" s="16"/>
    </row>
    <row r="72" spans="7:26" s="32" customFormat="1" ht="15">
      <c r="G72" s="33"/>
      <c r="I72" s="1"/>
      <c r="P72" s="34"/>
      <c r="X72" s="6"/>
      <c r="Y72" s="6"/>
      <c r="Z72" s="35"/>
    </row>
    <row r="73" spans="7:26" s="32" customFormat="1" ht="15">
      <c r="G73" s="33"/>
      <c r="I73" s="1"/>
      <c r="P73" s="34"/>
      <c r="X73" s="6"/>
      <c r="Y73" s="6"/>
      <c r="Z73" s="35"/>
    </row>
    <row r="74" spans="7:26" s="32" customFormat="1" ht="15">
      <c r="G74" s="33"/>
      <c r="P74" s="34"/>
      <c r="X74" s="6"/>
      <c r="Y74" s="6"/>
      <c r="Z74" s="35"/>
    </row>
    <row r="75" spans="7:26" s="32" customFormat="1" ht="15">
      <c r="G75" s="33"/>
      <c r="I75" s="1"/>
      <c r="P75" s="34"/>
      <c r="X75" s="6"/>
      <c r="Y75" s="6"/>
      <c r="Z75" s="35"/>
    </row>
    <row r="76" spans="7:26" s="32" customFormat="1" ht="15">
      <c r="G76" s="33"/>
      <c r="I76" s="1"/>
      <c r="P76" s="34"/>
      <c r="X76" s="6"/>
      <c r="Y76" s="6"/>
      <c r="Z76" s="35"/>
    </row>
    <row r="77" spans="7:26" s="32" customFormat="1" ht="15">
      <c r="G77" s="33"/>
      <c r="P77" s="34"/>
      <c r="X77" s="6"/>
      <c r="Y77" s="6"/>
      <c r="Z77" s="35"/>
    </row>
    <row r="78" spans="7:26" s="32" customFormat="1" ht="15">
      <c r="G78" s="33"/>
      <c r="I78" s="1"/>
      <c r="P78" s="34"/>
      <c r="X78" s="6"/>
      <c r="Y78" s="6"/>
      <c r="Z78" s="35"/>
    </row>
    <row r="79" spans="7:26" s="32" customFormat="1" ht="15">
      <c r="G79" s="33"/>
      <c r="I79" s="1"/>
      <c r="P79" s="34"/>
      <c r="X79" s="6"/>
      <c r="Y79" s="6"/>
      <c r="Z79" s="35"/>
    </row>
    <row r="80" spans="7:26" s="32" customFormat="1" ht="15">
      <c r="G80" s="33"/>
      <c r="P80" s="34"/>
      <c r="X80" s="6"/>
      <c r="Y80" s="6"/>
      <c r="Z80" s="35"/>
    </row>
    <row r="81" spans="7:26" s="32" customFormat="1" ht="15">
      <c r="G81" s="33"/>
      <c r="I81" s="1"/>
      <c r="P81" s="34"/>
      <c r="X81" s="6"/>
      <c r="Y81" s="6"/>
      <c r="Z81" s="35"/>
    </row>
    <row r="82" spans="7:26" s="32" customFormat="1" ht="15">
      <c r="G82" s="33"/>
      <c r="I82" s="1"/>
      <c r="P82" s="34"/>
      <c r="X82" s="6"/>
      <c r="Y82" s="6"/>
      <c r="Z82" s="35"/>
    </row>
    <row r="83" spans="7:26" s="32" customFormat="1" ht="15">
      <c r="G83" s="33"/>
      <c r="P83" s="34"/>
      <c r="X83" s="6"/>
      <c r="Y83" s="6"/>
      <c r="Z83" s="35"/>
    </row>
    <row r="84" spans="7:26" s="32" customFormat="1" ht="15">
      <c r="G84" s="33"/>
      <c r="I84" s="1"/>
      <c r="P84" s="34"/>
      <c r="X84" s="6"/>
      <c r="Y84" s="6"/>
      <c r="Z84" s="35"/>
    </row>
    <row r="85" spans="7:26" s="32" customFormat="1" ht="15">
      <c r="G85" s="33"/>
      <c r="I85" s="1"/>
      <c r="P85" s="34"/>
      <c r="X85" s="6"/>
      <c r="Y85" s="6"/>
      <c r="Z85" s="35"/>
    </row>
    <row r="86" spans="7:26" s="32" customFormat="1" ht="15">
      <c r="G86" s="33"/>
      <c r="P86" s="34"/>
      <c r="X86" s="6"/>
      <c r="Y86" s="6"/>
      <c r="Z86" s="35"/>
    </row>
    <row r="87" spans="7:26" s="32" customFormat="1" ht="15">
      <c r="G87" s="33"/>
      <c r="I87" s="26"/>
      <c r="P87" s="34"/>
      <c r="X87" s="6"/>
      <c r="Y87" s="6"/>
      <c r="Z87" s="35"/>
    </row>
    <row r="88" spans="7:26" s="32" customFormat="1" ht="15">
      <c r="G88" s="33"/>
      <c r="I88" s="26"/>
      <c r="P88" s="34"/>
      <c r="X88" s="6"/>
      <c r="Y88" s="6"/>
      <c r="Z88" s="35"/>
    </row>
    <row r="89" spans="7:26" s="32" customFormat="1" ht="15">
      <c r="G89" s="33"/>
      <c r="I89" s="26"/>
      <c r="P89" s="34"/>
      <c r="X89" s="6"/>
      <c r="Y89" s="6"/>
      <c r="Z89" s="35"/>
    </row>
    <row r="90" spans="7:26" s="32" customFormat="1" ht="15">
      <c r="G90" s="33"/>
      <c r="I90" s="26"/>
      <c r="P90" s="34"/>
      <c r="X90" s="6"/>
      <c r="Y90" s="6"/>
      <c r="Z90" s="35"/>
    </row>
    <row r="91" spans="7:26" s="32" customFormat="1" ht="15">
      <c r="G91" s="33"/>
      <c r="I91" s="26"/>
      <c r="P91" s="34"/>
      <c r="X91" s="6"/>
      <c r="Y91" s="6"/>
      <c r="Z91" s="35"/>
    </row>
    <row r="92" spans="7:26" s="32" customFormat="1" ht="15">
      <c r="G92" s="33"/>
      <c r="I92" s="26"/>
      <c r="P92" s="34"/>
      <c r="X92" s="6"/>
      <c r="Y92" s="6"/>
      <c r="Z92" s="35"/>
    </row>
    <row r="93" spans="7:26" s="32" customFormat="1" ht="15">
      <c r="G93" s="33"/>
      <c r="I93" s="26"/>
      <c r="P93" s="34"/>
      <c r="X93" s="6"/>
      <c r="Y93" s="6"/>
      <c r="Z93" s="35"/>
    </row>
    <row r="94" spans="7:26" s="32" customFormat="1" ht="15">
      <c r="G94" s="33"/>
      <c r="I94" s="26"/>
      <c r="P94" s="34"/>
      <c r="X94" s="6"/>
      <c r="Y94" s="6"/>
      <c r="Z94" s="35"/>
    </row>
    <row r="95" spans="7:26" s="32" customFormat="1" ht="15">
      <c r="G95" s="33"/>
      <c r="I95" s="26"/>
      <c r="P95" s="34"/>
      <c r="X95" s="6"/>
      <c r="Y95" s="6"/>
      <c r="Z95" s="35"/>
    </row>
    <row r="96" spans="7:26" s="32" customFormat="1" ht="15">
      <c r="G96" s="33"/>
      <c r="I96" s="26"/>
      <c r="P96" s="34"/>
      <c r="X96" s="6"/>
      <c r="Y96" s="6"/>
      <c r="Z96" s="35"/>
    </row>
    <row r="97" spans="7:26" s="32" customFormat="1" ht="15">
      <c r="G97" s="33"/>
      <c r="P97" s="34"/>
      <c r="X97" s="6"/>
      <c r="Y97" s="6"/>
      <c r="Z97" s="35"/>
    </row>
    <row r="98" spans="7:26" s="32" customFormat="1" ht="15">
      <c r="G98" s="33"/>
      <c r="P98" s="34"/>
      <c r="X98" s="6"/>
      <c r="Y98" s="6"/>
      <c r="Z98" s="35"/>
    </row>
    <row r="99" ht="15">
      <c r="I99" s="32"/>
    </row>
    <row r="100" ht="15">
      <c r="I100" s="32"/>
    </row>
    <row r="101" ht="15">
      <c r="I101" s="32"/>
    </row>
    <row r="102" ht="15">
      <c r="I102" s="32"/>
    </row>
    <row r="103" ht="15">
      <c r="I103" s="32"/>
    </row>
    <row r="104" ht="15">
      <c r="I104" s="32"/>
    </row>
    <row r="105" ht="15">
      <c r="I105" s="32"/>
    </row>
    <row r="106" ht="15">
      <c r="I106" s="32"/>
    </row>
    <row r="107" ht="15">
      <c r="I107" s="32"/>
    </row>
    <row r="108" ht="15">
      <c r="I108" s="32"/>
    </row>
    <row r="109" ht="15">
      <c r="I109" s="32"/>
    </row>
    <row r="110" ht="15">
      <c r="I110" s="32"/>
    </row>
    <row r="111" ht="15">
      <c r="I111" s="32"/>
    </row>
    <row r="112" ht="15">
      <c r="I112" s="32"/>
    </row>
    <row r="113" ht="15">
      <c r="I113" s="32"/>
    </row>
    <row r="114" ht="15">
      <c r="I114" s="32"/>
    </row>
    <row r="115" ht="15">
      <c r="I115" s="32"/>
    </row>
    <row r="116" ht="15">
      <c r="I116" s="32"/>
    </row>
    <row r="117" ht="15">
      <c r="I117" s="32"/>
    </row>
    <row r="118" ht="15">
      <c r="I118" s="32"/>
    </row>
  </sheetData>
  <printOptions horizontalCentered="1"/>
  <pageMargins left="0.4722222222222222" right="0.5506944444444445" top="0.7479166666666667" bottom="0.5506944444444445" header="0" footer="0"/>
  <pageSetup fitToHeight="2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Jules</dc:creator>
  <cp:keywords/>
  <dc:description/>
  <cp:lastModifiedBy>Jules</cp:lastModifiedBy>
  <cp:lastPrinted>2007-03-13T17:43:00Z</cp:lastPrinted>
  <dcterms:created xsi:type="dcterms:W3CDTF">2006-11-26T20:43:24Z</dcterms:created>
  <dcterms:modified xsi:type="dcterms:W3CDTF">2007-03-13T17:43:04Z</dcterms:modified>
  <cp:category/>
  <cp:version/>
  <cp:contentType/>
  <cp:contentStatus/>
</cp:coreProperties>
</file>